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3075" windowWidth="9720" windowHeight="3120" tabRatio="603" firstSheet="4" activeTab="10"/>
  </bookViews>
  <sheets>
    <sheet name="Заголовок" sheetId="1" r:id="rId1"/>
    <sheet name="Іспити(зима)" sheetId="2" r:id="rId2"/>
    <sheet name="Іспити(літо)" sheetId="3" r:id="rId3"/>
    <sheet name="1 семестр" sheetId="4" r:id="rId4"/>
    <sheet name="2 семестр" sheetId="5" r:id="rId5"/>
    <sheet name="3 семестр" sheetId="6" r:id="rId6"/>
    <sheet name="4 семестр" sheetId="7" r:id="rId7"/>
    <sheet name="5 семестр" sheetId="8" r:id="rId8"/>
    <sheet name="6 семестр" sheetId="9" r:id="rId9"/>
    <sheet name="7 семестр" sheetId="10" r:id="rId10"/>
    <sheet name="8 семестр" sheetId="11" r:id="rId11"/>
  </sheets>
  <definedNames>
    <definedName name="_xlnm.Print_Area" localSheetId="3">'1 семестр'!$A$1:$H$18</definedName>
    <definedName name="_xlnm.Print_Area" localSheetId="4">'2 семестр'!$A$1:$H$20</definedName>
    <definedName name="_xlnm.Print_Area" localSheetId="5">'3 семестр'!$A$1:$H$16</definedName>
    <definedName name="_xlnm.Print_Area" localSheetId="6">'4 семестр'!$A$1:$H$15</definedName>
    <definedName name="_xlnm.Print_Area" localSheetId="7">'5 семестр'!$A$1:$H$20</definedName>
    <definedName name="_xlnm.Print_Area" localSheetId="8">'6 семестр'!$A$1:$H$22</definedName>
    <definedName name="_xlnm.Print_Area" localSheetId="9">'7 семестр'!$A$1:$H$17</definedName>
    <definedName name="_xlnm.Print_Area" localSheetId="10">'8 семестр'!$A$1:$H$18</definedName>
  </definedNames>
  <calcPr fullCalcOnLoad="1"/>
</workbook>
</file>

<file path=xl/sharedStrings.xml><?xml version="1.0" encoding="utf-8"?>
<sst xmlns="http://schemas.openxmlformats.org/spreadsheetml/2006/main" count="533" uniqueCount="148">
  <si>
    <t>Лекції</t>
  </si>
  <si>
    <t>Практ</t>
  </si>
  <si>
    <t>Індив.</t>
  </si>
  <si>
    <t>СРС</t>
  </si>
  <si>
    <t>Перелік
дисциплін</t>
  </si>
  <si>
    <t>В и д 
контролю</t>
  </si>
  <si>
    <t>Кількість годин за навчальним
планом</t>
  </si>
  <si>
    <t>Іспит</t>
  </si>
  <si>
    <t>Залік</t>
  </si>
  <si>
    <t xml:space="preserve"> </t>
  </si>
  <si>
    <t>Іноземна мова</t>
  </si>
  <si>
    <t>Філософія</t>
  </si>
  <si>
    <t>Політологія</t>
  </si>
  <si>
    <t>Політична економія</t>
  </si>
  <si>
    <t>Фізичне виховання</t>
  </si>
  <si>
    <t>Спеціалізація:   Економічна кібернетика</t>
  </si>
  <si>
    <t>Гроші та кредит</t>
  </si>
  <si>
    <t>Дискретна математика</t>
  </si>
  <si>
    <t>Культурологія</t>
  </si>
  <si>
    <t>Університетська освіта</t>
  </si>
  <si>
    <t>Вища математика для економістів</t>
  </si>
  <si>
    <t>Економічна кібернетика</t>
  </si>
  <si>
    <t>Віща математика для економістів</t>
  </si>
  <si>
    <t>Моделювання економіки</t>
  </si>
  <si>
    <t>Кафедра</t>
  </si>
  <si>
    <t>Статистики</t>
  </si>
  <si>
    <t>Філософії</t>
  </si>
  <si>
    <t>ЗЕТ</t>
  </si>
  <si>
    <t>Регіональна економіка</t>
  </si>
  <si>
    <t>ЕРПСТ</t>
  </si>
  <si>
    <t>ММАЕ</t>
  </si>
  <si>
    <t>МЕВ</t>
  </si>
  <si>
    <t>Право-
знавства</t>
  </si>
  <si>
    <t>Філософ</t>
  </si>
  <si>
    <t>Політології</t>
  </si>
  <si>
    <t>Історії Укр.</t>
  </si>
  <si>
    <t>Психологія і педагогіка</t>
  </si>
  <si>
    <t>Економіка підприємств</t>
  </si>
  <si>
    <t>ЕОПП</t>
  </si>
  <si>
    <t>Банк.справи</t>
  </si>
  <si>
    <t>Фіз.вих</t>
  </si>
  <si>
    <t>Іноз. Мов</t>
  </si>
  <si>
    <t>Математична логіка і теорія графів</t>
  </si>
  <si>
    <t>Нагрузка в неделю</t>
  </si>
  <si>
    <t>Менеджмент</t>
  </si>
  <si>
    <t>Менеджм.</t>
  </si>
  <si>
    <t>Теорія випадкових процесів</t>
  </si>
  <si>
    <t>Фінансів</t>
  </si>
  <si>
    <t>Фіз.
виховання</t>
  </si>
  <si>
    <t>Іноземних
мов</t>
  </si>
  <si>
    <t xml:space="preserve">Іноземна мова(за професійним спілкуванням) </t>
  </si>
  <si>
    <t>Фізичне 
виховання</t>
  </si>
  <si>
    <t>Фізвих.</t>
  </si>
  <si>
    <t>Іноземна мова (за професійного спілкування)</t>
  </si>
  <si>
    <t>Іноземних
 мов</t>
  </si>
  <si>
    <t>Правознавство</t>
  </si>
  <si>
    <t>Економіко-математичне моделювання</t>
  </si>
  <si>
    <t>Проектування інформаційних систем</t>
  </si>
  <si>
    <t>Бухг. обліку</t>
  </si>
  <si>
    <t>Економіна кібернетика</t>
  </si>
  <si>
    <t>Українська мова професійного спілкуваня</t>
  </si>
  <si>
    <t>Маркетинг</t>
  </si>
  <si>
    <t>Маркетингу</t>
  </si>
  <si>
    <t>УП та ЕП</t>
  </si>
  <si>
    <t>Дослідження операцій</t>
  </si>
  <si>
    <t>Економіка праці і соціально-трудові відносини</t>
  </si>
  <si>
    <t>Навантаження за тиждень</t>
  </si>
  <si>
    <t>ОПРЕ</t>
  </si>
  <si>
    <t>Імітаційне моделювання</t>
  </si>
  <si>
    <t>Всього:</t>
  </si>
  <si>
    <t>Охорона праці</t>
  </si>
  <si>
    <t>Теорія алгоритмів і програм</t>
  </si>
  <si>
    <t xml:space="preserve">Безпека життедіяльності </t>
  </si>
  <si>
    <t>УП і ЕП</t>
  </si>
  <si>
    <t xml:space="preserve">Бухгалтерський облік </t>
  </si>
  <si>
    <t>Національна економіка</t>
  </si>
  <si>
    <t>Основи резикології</t>
  </si>
  <si>
    <t>Історія економіки та економічної думки</t>
  </si>
  <si>
    <t>Історія України</t>
  </si>
  <si>
    <t>Теорія ймовірностей та математична статистика</t>
  </si>
  <si>
    <t>Мовної та псих.-пед. підготовки</t>
  </si>
  <si>
    <t xml:space="preserve">Фінанси </t>
  </si>
  <si>
    <t>Міжнародна економіка</t>
  </si>
  <si>
    <t>Економічний аналіз</t>
  </si>
  <si>
    <t>Об"єктно-орієнтоване програмування</t>
  </si>
  <si>
    <t>Фінансова математика</t>
  </si>
  <si>
    <t>Методи захисту фінансової інформації</t>
  </si>
  <si>
    <t>Інформаційні системи в економіці</t>
  </si>
  <si>
    <t>Цивільна оборона</t>
  </si>
  <si>
    <t>Комп"ютерна практика</t>
  </si>
  <si>
    <t>Екологічний менеджмент</t>
  </si>
  <si>
    <t>Управління інформаційними ресурсами</t>
  </si>
  <si>
    <t>Інформаційний  бізнес</t>
  </si>
  <si>
    <t>Прогнозування соц. економ процесів</t>
  </si>
  <si>
    <t>Інформаційні системи в економіці
(курсова робота)</t>
  </si>
  <si>
    <t>Інформаційний бізнес</t>
  </si>
  <si>
    <t>Економ.
Кібернетики</t>
  </si>
  <si>
    <t>Інтернет-технології в бізнесі</t>
  </si>
  <si>
    <t>Системи штучного інтелекту</t>
  </si>
  <si>
    <t>Проектування бізнес-процесів</t>
  </si>
  <si>
    <t>WEB-програмування</t>
  </si>
  <si>
    <t>Макроекономіка
(курсова робота)</t>
  </si>
  <si>
    <t>Системи обробки економічної інформаціїІ</t>
  </si>
  <si>
    <t xml:space="preserve">Статистика
</t>
  </si>
  <si>
    <t>Системи моніторінгу в економіці</t>
  </si>
  <si>
    <t>Економ. 
кібернетики</t>
  </si>
  <si>
    <t>Виробнича практика</t>
  </si>
  <si>
    <t>Навчальна практика</t>
  </si>
  <si>
    <t>Фінанси  підприємств</t>
  </si>
  <si>
    <t>ФМ і ФР</t>
  </si>
  <si>
    <t>Історії 
України</t>
  </si>
  <si>
    <t>Практика за фахом</t>
  </si>
  <si>
    <t>Після сесії</t>
  </si>
  <si>
    <t>Економічна кіберенетика</t>
  </si>
  <si>
    <t xml:space="preserve">Соціологія
</t>
  </si>
  <si>
    <t>Оподаткування
(давать в расписании после Финансов)</t>
  </si>
  <si>
    <t>Деканат</t>
  </si>
  <si>
    <t>Технологіїї створення програмних та інтелектуальних систем</t>
  </si>
  <si>
    <t>Моделювання економіки
(курсова робота)</t>
  </si>
  <si>
    <t>Галузева статистика</t>
  </si>
  <si>
    <t>Фізичного
виховання</t>
  </si>
  <si>
    <t>Прикладні задачі моделювання економічних процесів</t>
  </si>
  <si>
    <t>Одеський державний економічний університет</t>
  </si>
  <si>
    <t>Обліково-економічний факультет</t>
  </si>
  <si>
    <t>С Е М Е С Т Р О В І       Г Р А Ф І  К И</t>
  </si>
  <si>
    <t>(бакалаври)</t>
  </si>
  <si>
    <t>О Д Е С А  -  2009</t>
  </si>
  <si>
    <t>(економічна кібернетика)</t>
  </si>
  <si>
    <t>Економ. аналіз</t>
  </si>
  <si>
    <t>Перший курс</t>
  </si>
  <si>
    <t>Другий курс</t>
  </si>
  <si>
    <t>Третій курс</t>
  </si>
  <si>
    <t>Четвертий курс</t>
  </si>
  <si>
    <t>Мікроекономіка (курсова робота в 4 с.)</t>
  </si>
  <si>
    <t>Інформаційні системи в економіці (курсова робота)</t>
  </si>
  <si>
    <t>Оподаткування</t>
  </si>
  <si>
    <t>Статистика</t>
  </si>
  <si>
    <t>Соціологія</t>
  </si>
  <si>
    <t>Системи підтримки прийняття рішень</t>
  </si>
  <si>
    <t>Убрал 20% индивидуальных     на 17 недель</t>
  </si>
  <si>
    <t>Макроекономіка (курсова робота)</t>
  </si>
  <si>
    <t>Фізичне  виховання</t>
  </si>
  <si>
    <t>Мікроекономіка</t>
  </si>
  <si>
    <t>Історія сучасного світу</t>
  </si>
  <si>
    <t>Історія Укр.</t>
  </si>
  <si>
    <t>Виробнича практики</t>
  </si>
  <si>
    <t>Практика за фахом(після сесії)</t>
  </si>
  <si>
    <t>Моделювання економіки (курсова робота)</t>
  </si>
</sst>
</file>

<file path=xl/styles.xml><?xml version="1.0" encoding="utf-8"?>
<styleSheet xmlns="http://schemas.openxmlformats.org/spreadsheetml/2006/main">
  <numFmts count="5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\ &quot;Din.&quot;_);\(#,##0\ &quot;Din.&quot;\)"/>
    <numFmt numFmtId="189" formatCode="#,##0\ &quot;Din.&quot;_);[Red]\(#,##0\ &quot;Din.&quot;\)"/>
    <numFmt numFmtId="190" formatCode="#,##0.00\ &quot;Din.&quot;_);\(#,##0.00\ &quot;Din.&quot;\)"/>
    <numFmt numFmtId="191" formatCode="#,##0.00\ &quot;Din.&quot;_);[Red]\(#,##0.00\ &quot;Din.&quot;\)"/>
    <numFmt numFmtId="192" formatCode="_ * #,##0_)\ &quot;Din.&quot;_ ;_ * \(#,##0\)\ &quot;Din.&quot;_ ;_ * &quot;-&quot;_)\ &quot;Din.&quot;_ ;_ @_ "/>
    <numFmt numFmtId="193" formatCode="_ * #,##0_)\ _D_i_n_._ ;_ * \(#,##0\)\ _D_i_n_._ ;_ * &quot;-&quot;_)\ _D_i_n_._ ;_ @_ "/>
    <numFmt numFmtId="194" formatCode="_ * #,##0.00_)\ &quot;Din.&quot;_ ;_ * \(#,##0.00\)\ &quot;Din.&quot;_ ;_ * &quot;-&quot;??_)\ &quot;Din.&quot;_ ;_ @_ "/>
    <numFmt numFmtId="195" formatCode="_ * #,##0.00_)\ _D_i_n_._ ;_ * \(#,##0.00\)\ _D_i_n_._ ;_ * &quot;-&quot;??_)\ _D_i_n_._ ;_ @_ "/>
    <numFmt numFmtId="196" formatCode="#,##0&quot;грн.&quot;;\-#,##0&quot;грн.&quot;"/>
    <numFmt numFmtId="197" formatCode="#,##0&quot;грн.&quot;;[Red]\-#,##0&quot;грн.&quot;"/>
    <numFmt numFmtId="198" formatCode="#,##0.00&quot;грн.&quot;;\-#,##0.00&quot;грн.&quot;"/>
    <numFmt numFmtId="199" formatCode="#,##0.00&quot;грн.&quot;;[Red]\-#,##0.00&quot;грн.&quot;"/>
    <numFmt numFmtId="200" formatCode="_-* #,##0&quot;грн.&quot;_-;\-* #,##0&quot;грн.&quot;_-;_-* &quot;-&quot;&quot;грн.&quot;_-;_-@_-"/>
    <numFmt numFmtId="201" formatCode="_-* #,##0_г_р_н_._-;\-* #,##0_г_р_н_._-;_-* &quot;-&quot;_г_р_н_._-;_-@_-"/>
    <numFmt numFmtId="202" formatCode="_-* #,##0.00&quot;грн.&quot;_-;\-* #,##0.00&quot;грн.&quot;_-;_-* &quot;-&quot;??&quot;грн.&quot;_-;_-@_-"/>
    <numFmt numFmtId="203" formatCode="_-* #,##0.00_г_р_н_._-;\-* #,##0.00_г_р_н_._-;_-* &quot;-&quot;??_г_р_н_._-;_-@_-"/>
    <numFmt numFmtId="204" formatCode="0000"/>
    <numFmt numFmtId="205" formatCode="0.0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i/>
      <sz val="12"/>
      <name val="Arial Cyr"/>
      <family val="2"/>
    </font>
    <font>
      <b/>
      <i/>
      <sz val="14"/>
      <name val="Arial Cyr"/>
      <family val="2"/>
    </font>
    <font>
      <i/>
      <sz val="12"/>
      <name val="Arial Cyr"/>
      <family val="2"/>
    </font>
    <font>
      <b/>
      <i/>
      <sz val="14"/>
      <name val="Times New Roman CYR"/>
      <family val="1"/>
    </font>
    <font>
      <b/>
      <i/>
      <sz val="11"/>
      <name val="Arial Cyr"/>
      <family val="2"/>
    </font>
    <font>
      <sz val="12"/>
      <name val="Arial Cyr"/>
      <family val="2"/>
    </font>
    <font>
      <i/>
      <sz val="11"/>
      <name val="Arial Cyr"/>
      <family val="2"/>
    </font>
    <font>
      <b/>
      <i/>
      <sz val="8"/>
      <name val="Times New Roman Cyr"/>
      <family val="1"/>
    </font>
    <font>
      <sz val="8"/>
      <name val="Arial Cyr"/>
      <family val="0"/>
    </font>
    <font>
      <i/>
      <sz val="14"/>
      <name val="Arial Cyr"/>
      <family val="2"/>
    </font>
    <font>
      <i/>
      <sz val="11"/>
      <color indexed="10"/>
      <name val="Arial Cyr"/>
      <family val="2"/>
    </font>
    <font>
      <sz val="14"/>
      <name val="Arial Cyr"/>
      <family val="2"/>
    </font>
    <font>
      <b/>
      <i/>
      <sz val="13"/>
      <name val="Arial Cyr"/>
      <family val="2"/>
    </font>
    <font>
      <i/>
      <sz val="12"/>
      <color indexed="10"/>
      <name val="Arial Cyr"/>
      <family val="2"/>
    </font>
    <font>
      <b/>
      <i/>
      <sz val="18"/>
      <name val="Arial Cyr"/>
      <family val="0"/>
    </font>
    <font>
      <b/>
      <i/>
      <sz val="20"/>
      <name val="Arial Cyr"/>
      <family val="0"/>
    </font>
    <font>
      <sz val="20"/>
      <name val="Arial Cyr"/>
      <family val="0"/>
    </font>
    <font>
      <b/>
      <i/>
      <sz val="24"/>
      <name val="Arial Cyr"/>
      <family val="0"/>
    </font>
    <font>
      <b/>
      <sz val="22"/>
      <name val="Arial Cyr"/>
      <family val="0"/>
    </font>
    <font>
      <i/>
      <sz val="24"/>
      <name val="Arial Cyr"/>
      <family val="0"/>
    </font>
    <font>
      <b/>
      <i/>
      <sz val="22"/>
      <name val="Arial Cyr"/>
      <family val="0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9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2" fontId="10" fillId="0" borderId="4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2" fontId="15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8" fillId="0" borderId="1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8" fillId="0" borderId="27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5" fillId="0" borderId="4" xfId="0" applyFont="1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4" fillId="0" borderId="34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2" fillId="0" borderId="33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4"/>
  <sheetViews>
    <sheetView workbookViewId="0" topLeftCell="A16">
      <selection activeCell="A1" sqref="A1"/>
      <selection activeCell="A31" sqref="A31"/>
    </sheetView>
  </sheetViews>
  <sheetFormatPr defaultColWidth="9.00390625" defaultRowHeight="12.75"/>
  <cols>
    <col min="1" max="1" width="108.25390625" style="0" customWidth="1"/>
  </cols>
  <sheetData>
    <row r="1" ht="42.75" customHeight="1">
      <c r="A1" s="125" t="s">
        <v>122</v>
      </c>
    </row>
    <row r="2" ht="25.5">
      <c r="A2" s="126"/>
    </row>
    <row r="3" ht="23.25">
      <c r="A3" s="127" t="s">
        <v>123</v>
      </c>
    </row>
    <row r="4" ht="25.5">
      <c r="A4" s="126"/>
    </row>
    <row r="5" ht="25.5">
      <c r="A5" s="126"/>
    </row>
    <row r="6" ht="25.5">
      <c r="A6" s="126"/>
    </row>
    <row r="7" ht="25.5">
      <c r="A7" s="126"/>
    </row>
    <row r="8" ht="25.5">
      <c r="A8" s="126"/>
    </row>
    <row r="9" ht="25.5">
      <c r="A9" s="126"/>
    </row>
    <row r="10" ht="25.5">
      <c r="A10" s="126"/>
    </row>
    <row r="11" ht="25.5">
      <c r="A11" s="126"/>
    </row>
    <row r="12" ht="30">
      <c r="A12" s="128" t="s">
        <v>124</v>
      </c>
    </row>
    <row r="13" ht="27.75">
      <c r="A13" s="129" t="s">
        <v>125</v>
      </c>
    </row>
    <row r="14" ht="25.5">
      <c r="A14" s="126"/>
    </row>
    <row r="15" ht="30.75">
      <c r="A15" s="130" t="s">
        <v>127</v>
      </c>
    </row>
    <row r="16" ht="25.5">
      <c r="A16" s="126"/>
    </row>
    <row r="17" ht="25.5">
      <c r="A17" s="126"/>
    </row>
    <row r="18" ht="25.5">
      <c r="A18" s="126"/>
    </row>
    <row r="19" ht="25.5">
      <c r="A19" s="126"/>
    </row>
    <row r="20" ht="25.5">
      <c r="A20" s="126"/>
    </row>
    <row r="21" ht="25.5">
      <c r="A21" s="126"/>
    </row>
    <row r="22" ht="25.5">
      <c r="A22" s="126"/>
    </row>
    <row r="23" ht="25.5">
      <c r="A23" s="126"/>
    </row>
    <row r="24" ht="27.75">
      <c r="A24" s="131" t="s">
        <v>126</v>
      </c>
    </row>
  </sheetData>
  <printOptions/>
  <pageMargins left="0.53" right="0.4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workbookViewId="0" topLeftCell="A10">
      <selection activeCell="A1" sqref="A1"/>
      <selection activeCell="A15" sqref="A15"/>
    </sheetView>
  </sheetViews>
  <sheetFormatPr defaultColWidth="9.00390625" defaultRowHeight="12.75"/>
  <cols>
    <col min="1" max="1" width="23.75390625" style="45" customWidth="1"/>
    <col min="2" max="2" width="13.625" style="45" customWidth="1"/>
    <col min="3" max="3" width="9.375" style="5" customWidth="1"/>
    <col min="4" max="4" width="8.875" style="5" customWidth="1"/>
    <col min="5" max="5" width="9.375" style="5" customWidth="1"/>
    <col min="6" max="6" width="6.875" style="5" customWidth="1"/>
    <col min="7" max="7" width="13.875" style="45" customWidth="1"/>
    <col min="8" max="8" width="15.625" style="45" customWidth="1"/>
    <col min="9" max="9" width="10.75390625" style="45" customWidth="1"/>
    <col min="10" max="10" width="13.125" style="45" customWidth="1"/>
    <col min="11" max="11" width="9.875" style="45" customWidth="1"/>
    <col min="12" max="16384" width="9.125" style="45" customWidth="1"/>
  </cols>
  <sheetData>
    <row r="1" spans="1:8" ht="25.5" customHeight="1">
      <c r="A1" s="1" t="s">
        <v>15</v>
      </c>
      <c r="B1" s="1"/>
      <c r="C1" s="4"/>
      <c r="D1" s="4"/>
      <c r="E1" s="4"/>
      <c r="F1" s="4"/>
      <c r="G1" s="10"/>
      <c r="H1" s="47"/>
    </row>
    <row r="2" ht="13.5" thickBot="1"/>
    <row r="3" spans="1:8" ht="12.75" customHeight="1">
      <c r="A3" s="188" t="s">
        <v>4</v>
      </c>
      <c r="B3" s="233" t="s">
        <v>6</v>
      </c>
      <c r="C3" s="193" t="s">
        <v>0</v>
      </c>
      <c r="D3" s="225" t="s">
        <v>1</v>
      </c>
      <c r="E3" s="225" t="s">
        <v>2</v>
      </c>
      <c r="F3" s="225" t="s">
        <v>3</v>
      </c>
      <c r="G3" s="227" t="s">
        <v>5</v>
      </c>
      <c r="H3" s="229" t="s">
        <v>24</v>
      </c>
    </row>
    <row r="4" spans="1:8" ht="12.75" customHeight="1">
      <c r="A4" s="189"/>
      <c r="B4" s="234"/>
      <c r="C4" s="194"/>
      <c r="D4" s="226"/>
      <c r="E4" s="226"/>
      <c r="F4" s="226"/>
      <c r="G4" s="228"/>
      <c r="H4" s="230"/>
    </row>
    <row r="5" spans="1:8" ht="12.75" customHeight="1">
      <c r="A5" s="189"/>
      <c r="B5" s="234"/>
      <c r="C5" s="194"/>
      <c r="D5" s="226"/>
      <c r="E5" s="226"/>
      <c r="F5" s="226"/>
      <c r="G5" s="228"/>
      <c r="H5" s="230"/>
    </row>
    <row r="6" spans="1:8" ht="20.25" customHeight="1" thickBot="1">
      <c r="A6" s="190"/>
      <c r="B6" s="235"/>
      <c r="C6" s="236"/>
      <c r="D6" s="187"/>
      <c r="E6" s="187"/>
      <c r="F6" s="187"/>
      <c r="G6" s="231"/>
      <c r="H6" s="232"/>
    </row>
    <row r="7" spans="1:8" ht="57" customHeight="1">
      <c r="A7" s="181" t="s">
        <v>117</v>
      </c>
      <c r="B7" s="109">
        <f aca="true" t="shared" si="0" ref="B7:B15">SUM(C7:F7)</f>
        <v>180</v>
      </c>
      <c r="C7" s="105">
        <v>18</v>
      </c>
      <c r="D7" s="36">
        <v>22</v>
      </c>
      <c r="E7" s="36">
        <v>42</v>
      </c>
      <c r="F7" s="36">
        <v>98</v>
      </c>
      <c r="G7" s="64" t="s">
        <v>7</v>
      </c>
      <c r="H7" s="90" t="s">
        <v>105</v>
      </c>
    </row>
    <row r="8" spans="1:8" ht="57" customHeight="1">
      <c r="A8" s="181" t="s">
        <v>121</v>
      </c>
      <c r="B8" s="109">
        <f t="shared" si="0"/>
        <v>180</v>
      </c>
      <c r="C8" s="105">
        <v>36</v>
      </c>
      <c r="D8" s="36">
        <v>28</v>
      </c>
      <c r="E8" s="36">
        <v>26</v>
      </c>
      <c r="F8" s="36">
        <v>90</v>
      </c>
      <c r="G8" s="64" t="s">
        <v>7</v>
      </c>
      <c r="H8" s="90" t="s">
        <v>105</v>
      </c>
    </row>
    <row r="9" spans="1:8" ht="59.25" customHeight="1">
      <c r="A9" s="202" t="s">
        <v>138</v>
      </c>
      <c r="B9" s="109">
        <f t="shared" si="0"/>
        <v>180</v>
      </c>
      <c r="C9" s="111">
        <v>36</v>
      </c>
      <c r="D9" s="38">
        <v>28</v>
      </c>
      <c r="E9" s="38">
        <v>24</v>
      </c>
      <c r="F9" s="38">
        <v>92</v>
      </c>
      <c r="G9" s="81" t="s">
        <v>7</v>
      </c>
      <c r="H9" s="124" t="s">
        <v>105</v>
      </c>
    </row>
    <row r="10" spans="1:8" ht="42.75" customHeight="1">
      <c r="A10" s="181" t="s">
        <v>92</v>
      </c>
      <c r="B10" s="109">
        <f t="shared" si="0"/>
        <v>108</v>
      </c>
      <c r="C10" s="105">
        <v>20</v>
      </c>
      <c r="D10" s="36">
        <v>26</v>
      </c>
      <c r="E10" s="36">
        <v>18</v>
      </c>
      <c r="F10" s="36">
        <v>44</v>
      </c>
      <c r="G10" s="65" t="s">
        <v>8</v>
      </c>
      <c r="H10" s="90" t="s">
        <v>105</v>
      </c>
    </row>
    <row r="11" spans="1:8" ht="44.25" customHeight="1">
      <c r="A11" s="181" t="s">
        <v>23</v>
      </c>
      <c r="B11" s="109">
        <f t="shared" si="0"/>
        <v>108</v>
      </c>
      <c r="C11" s="105">
        <v>28</v>
      </c>
      <c r="D11" s="36">
        <v>24</v>
      </c>
      <c r="E11" s="36">
        <v>20</v>
      </c>
      <c r="F11" s="36">
        <v>36</v>
      </c>
      <c r="G11" s="65" t="s">
        <v>8</v>
      </c>
      <c r="H11" s="90" t="s">
        <v>105</v>
      </c>
    </row>
    <row r="12" spans="1:8" ht="51" customHeight="1">
      <c r="A12" s="181" t="s">
        <v>94</v>
      </c>
      <c r="B12" s="109">
        <f t="shared" si="0"/>
        <v>108</v>
      </c>
      <c r="C12" s="105">
        <v>16</v>
      </c>
      <c r="D12" s="36">
        <v>20</v>
      </c>
      <c r="E12" s="36">
        <v>18</v>
      </c>
      <c r="F12" s="36">
        <v>54</v>
      </c>
      <c r="G12" s="65" t="s">
        <v>8</v>
      </c>
      <c r="H12" s="90" t="s">
        <v>105</v>
      </c>
    </row>
    <row r="13" spans="1:8" ht="39" customHeight="1">
      <c r="A13" s="181" t="s">
        <v>93</v>
      </c>
      <c r="B13" s="109">
        <f t="shared" si="0"/>
        <v>144</v>
      </c>
      <c r="C13" s="105">
        <v>16</v>
      </c>
      <c r="D13" s="36">
        <v>28</v>
      </c>
      <c r="E13" s="36">
        <v>26</v>
      </c>
      <c r="F13" s="36">
        <v>74</v>
      </c>
      <c r="G13" s="65" t="s">
        <v>8</v>
      </c>
      <c r="H13" s="90" t="s">
        <v>105</v>
      </c>
    </row>
    <row r="14" spans="1:8" ht="39" customHeight="1">
      <c r="A14" s="181" t="s">
        <v>100</v>
      </c>
      <c r="B14" s="109">
        <f t="shared" si="0"/>
        <v>144</v>
      </c>
      <c r="C14" s="105">
        <v>16</v>
      </c>
      <c r="D14" s="36">
        <v>28</v>
      </c>
      <c r="E14" s="36">
        <v>26</v>
      </c>
      <c r="F14" s="36">
        <v>74</v>
      </c>
      <c r="G14" s="65" t="s">
        <v>8</v>
      </c>
      <c r="H14" s="90" t="s">
        <v>96</v>
      </c>
    </row>
    <row r="15" spans="1:8" ht="49.5" customHeight="1" thickBot="1">
      <c r="A15" s="204" t="s">
        <v>91</v>
      </c>
      <c r="B15" s="112">
        <f t="shared" si="0"/>
        <v>144</v>
      </c>
      <c r="C15" s="111">
        <v>28</v>
      </c>
      <c r="D15" s="38">
        <v>30</v>
      </c>
      <c r="E15" s="38">
        <v>34</v>
      </c>
      <c r="F15" s="38">
        <v>52</v>
      </c>
      <c r="G15" s="88" t="s">
        <v>8</v>
      </c>
      <c r="H15" s="95" t="s">
        <v>105</v>
      </c>
    </row>
    <row r="16" spans="1:8" ht="23.25" customHeight="1" thickBot="1">
      <c r="A16" s="44" t="s">
        <v>69</v>
      </c>
      <c r="B16" s="12">
        <f>SUM(B7:B15)</f>
        <v>1296</v>
      </c>
      <c r="C16" s="87">
        <f>SUM(C7:C15)</f>
        <v>214</v>
      </c>
      <c r="D16" s="12">
        <f>SUM(D7:D15)</f>
        <v>234</v>
      </c>
      <c r="E16" s="12">
        <f>SUM(E7:E15)</f>
        <v>234</v>
      </c>
      <c r="F16" s="12">
        <f>SUM(F7:F15)</f>
        <v>614</v>
      </c>
      <c r="G16" s="18">
        <f>B16/36</f>
        <v>36</v>
      </c>
      <c r="H16" s="46"/>
    </row>
    <row r="17" spans="1:8" ht="23.25" customHeight="1" thickBot="1">
      <c r="A17" s="8" t="s">
        <v>43</v>
      </c>
      <c r="B17" s="46"/>
      <c r="C17" s="195">
        <f>C16+D16+E16*0.2</f>
        <v>494.8</v>
      </c>
      <c r="D17" s="195"/>
      <c r="E17" s="196"/>
      <c r="F17" s="15">
        <f>H17/5</f>
        <v>5.497777777777778</v>
      </c>
      <c r="G17" s="12">
        <v>18</v>
      </c>
      <c r="H17" s="14">
        <f>C17/G17</f>
        <v>27.48888888888889</v>
      </c>
    </row>
  </sheetData>
  <mergeCells count="9">
    <mergeCell ref="G3:G6"/>
    <mergeCell ref="H3:H6"/>
    <mergeCell ref="B3:B6"/>
    <mergeCell ref="C3:C6"/>
    <mergeCell ref="D3:D6"/>
    <mergeCell ref="C17:E17"/>
    <mergeCell ref="E3:E6"/>
    <mergeCell ref="F3:F6"/>
    <mergeCell ref="A3:A6"/>
  </mergeCells>
  <printOptions/>
  <pageMargins left="0.17" right="0.24" top="0.4" bottom="0.49" header="0.17" footer="0.25"/>
  <pageSetup horizontalDpi="600" verticalDpi="600" orientation="portrait" paperSize="9" r:id="rId1"/>
  <headerFooter alignWithMargins="0">
    <oddHeader>&amp;L&amp;"Arial Cyr,полужирный"&amp;14 4 курс&amp;C&amp;"Arial Cyr,полужирный курсив"&amp;14 С Е М Е С Т Р О В И Й    Г Р А Ф І К&amp;R&amp;"Arial Cyr,полужирный"&amp;14 7 семестр</oddHeader>
    <oddFooter>&amp;C&amp;"Arial Cyr,полужирный"&amp;14 2010-2011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7"/>
  </sheetPr>
  <dimension ref="A2:H18"/>
  <sheetViews>
    <sheetView tabSelected="1" zoomScale="75" zoomScaleNormal="75" workbookViewId="0" topLeftCell="A1">
      <selection activeCell="A1" sqref="A1"/>
      <selection activeCell="H12" sqref="H12"/>
    </sheetView>
  </sheetViews>
  <sheetFormatPr defaultColWidth="9.00390625" defaultRowHeight="12.75"/>
  <cols>
    <col min="1" max="1" width="24.625" style="0" customWidth="1"/>
    <col min="2" max="2" width="12.375" style="0" customWidth="1"/>
    <col min="3" max="3" width="8.25390625" style="5" customWidth="1"/>
    <col min="4" max="4" width="10.125" style="5" customWidth="1"/>
    <col min="5" max="5" width="8.125" style="5" customWidth="1"/>
    <col min="6" max="6" width="8.00390625" style="5" customWidth="1"/>
    <col min="7" max="7" width="13.75390625" style="0" customWidth="1"/>
    <col min="8" max="8" width="15.00390625" style="0" customWidth="1"/>
  </cols>
  <sheetData>
    <row r="2" spans="1:8" ht="19.5">
      <c r="A2" s="1" t="s">
        <v>15</v>
      </c>
      <c r="B2" s="1"/>
      <c r="C2" s="4"/>
      <c r="D2" s="4"/>
      <c r="E2" s="4"/>
      <c r="F2" s="4"/>
      <c r="G2" s="10"/>
      <c r="H2" s="9"/>
    </row>
    <row r="3" ht="13.5" thickBot="1"/>
    <row r="4" spans="1:8" ht="12.75" customHeight="1">
      <c r="A4" s="188" t="s">
        <v>4</v>
      </c>
      <c r="B4" s="233" t="s">
        <v>6</v>
      </c>
      <c r="C4" s="193" t="s">
        <v>0</v>
      </c>
      <c r="D4" s="225" t="s">
        <v>1</v>
      </c>
      <c r="E4" s="225" t="s">
        <v>2</v>
      </c>
      <c r="F4" s="225" t="s">
        <v>3</v>
      </c>
      <c r="G4" s="227" t="s">
        <v>5</v>
      </c>
      <c r="H4" s="229" t="s">
        <v>24</v>
      </c>
    </row>
    <row r="5" spans="1:8" ht="12.75" customHeight="1">
      <c r="A5" s="189"/>
      <c r="B5" s="234"/>
      <c r="C5" s="194"/>
      <c r="D5" s="226"/>
      <c r="E5" s="226"/>
      <c r="F5" s="226"/>
      <c r="G5" s="228"/>
      <c r="H5" s="230"/>
    </row>
    <row r="6" spans="1:8" ht="12.75" customHeight="1">
      <c r="A6" s="189"/>
      <c r="B6" s="234"/>
      <c r="C6" s="194"/>
      <c r="D6" s="226"/>
      <c r="E6" s="226"/>
      <c r="F6" s="226"/>
      <c r="G6" s="228"/>
      <c r="H6" s="230"/>
    </row>
    <row r="7" spans="1:8" ht="20.25" customHeight="1" thickBot="1">
      <c r="A7" s="189"/>
      <c r="B7" s="234"/>
      <c r="C7" s="194"/>
      <c r="D7" s="226"/>
      <c r="E7" s="226"/>
      <c r="F7" s="226"/>
      <c r="G7" s="228"/>
      <c r="H7" s="192"/>
    </row>
    <row r="8" spans="1:8" ht="53.25" customHeight="1">
      <c r="A8" s="203" t="s">
        <v>95</v>
      </c>
      <c r="B8" s="108">
        <f aca="true" t="shared" si="0" ref="B8:B14">SUM(C8:F8)</f>
        <v>144</v>
      </c>
      <c r="C8" s="104">
        <v>20</v>
      </c>
      <c r="D8" s="59">
        <v>30</v>
      </c>
      <c r="E8" s="59">
        <v>34</v>
      </c>
      <c r="F8" s="79">
        <v>60</v>
      </c>
      <c r="G8" s="63" t="s">
        <v>7</v>
      </c>
      <c r="H8" s="93" t="s">
        <v>96</v>
      </c>
    </row>
    <row r="9" spans="1:8" s="45" customFormat="1" ht="53.25" customHeight="1">
      <c r="A9" s="181" t="s">
        <v>118</v>
      </c>
      <c r="B9" s="109">
        <f t="shared" si="0"/>
        <v>108</v>
      </c>
      <c r="C9" s="105">
        <v>26</v>
      </c>
      <c r="D9" s="36">
        <v>24</v>
      </c>
      <c r="E9" s="36">
        <v>16</v>
      </c>
      <c r="F9" s="65">
        <v>42</v>
      </c>
      <c r="G9" s="64" t="s">
        <v>7</v>
      </c>
      <c r="H9" s="90" t="s">
        <v>96</v>
      </c>
    </row>
    <row r="10" spans="1:8" s="45" customFormat="1" ht="53.25" customHeight="1">
      <c r="A10" s="181" t="s">
        <v>87</v>
      </c>
      <c r="B10" s="109">
        <f t="shared" si="0"/>
        <v>180</v>
      </c>
      <c r="C10" s="105">
        <v>22</v>
      </c>
      <c r="D10" s="36">
        <v>40</v>
      </c>
      <c r="E10" s="36">
        <v>30</v>
      </c>
      <c r="F10" s="65">
        <v>88</v>
      </c>
      <c r="G10" s="64" t="s">
        <v>7</v>
      </c>
      <c r="H10" s="90" t="s">
        <v>96</v>
      </c>
    </row>
    <row r="11" spans="1:8" s="45" customFormat="1" ht="53.25" customHeight="1">
      <c r="A11" s="181" t="s">
        <v>97</v>
      </c>
      <c r="B11" s="109">
        <f t="shared" si="0"/>
        <v>144</v>
      </c>
      <c r="C11" s="105">
        <v>24</v>
      </c>
      <c r="D11" s="36">
        <v>18</v>
      </c>
      <c r="E11" s="36">
        <v>12</v>
      </c>
      <c r="F11" s="65">
        <v>90</v>
      </c>
      <c r="G11" s="65" t="s">
        <v>8</v>
      </c>
      <c r="H11" s="90" t="s">
        <v>96</v>
      </c>
    </row>
    <row r="12" spans="1:8" s="35" customFormat="1" ht="53.25" customHeight="1">
      <c r="A12" s="181" t="s">
        <v>98</v>
      </c>
      <c r="B12" s="109">
        <f t="shared" si="0"/>
        <v>72</v>
      </c>
      <c r="C12" s="105">
        <v>18</v>
      </c>
      <c r="D12" s="36">
        <v>10</v>
      </c>
      <c r="E12" s="36">
        <v>6</v>
      </c>
      <c r="F12" s="65">
        <v>38</v>
      </c>
      <c r="G12" s="65" t="s">
        <v>8</v>
      </c>
      <c r="H12" s="90" t="s">
        <v>96</v>
      </c>
    </row>
    <row r="13" spans="1:8" ht="53.25" customHeight="1">
      <c r="A13" s="181" t="s">
        <v>99</v>
      </c>
      <c r="B13" s="109">
        <f t="shared" si="0"/>
        <v>144</v>
      </c>
      <c r="C13" s="105">
        <v>20</v>
      </c>
      <c r="D13" s="36">
        <v>16</v>
      </c>
      <c r="E13" s="36">
        <v>17</v>
      </c>
      <c r="F13" s="65">
        <v>91</v>
      </c>
      <c r="G13" s="65" t="s">
        <v>8</v>
      </c>
      <c r="H13" s="90" t="s">
        <v>96</v>
      </c>
    </row>
    <row r="14" spans="1:8" ht="53.25" customHeight="1" thickBot="1">
      <c r="A14" s="201" t="s">
        <v>104</v>
      </c>
      <c r="B14" s="110">
        <f t="shared" si="0"/>
        <v>144</v>
      </c>
      <c r="C14" s="106">
        <v>16</v>
      </c>
      <c r="D14" s="85">
        <v>28</v>
      </c>
      <c r="E14" s="85">
        <v>26</v>
      </c>
      <c r="F14" s="85">
        <v>74</v>
      </c>
      <c r="G14" s="80" t="s">
        <v>8</v>
      </c>
      <c r="H14" s="94" t="s">
        <v>105</v>
      </c>
    </row>
    <row r="15" spans="1:8" ht="34.5" customHeight="1" thickBot="1">
      <c r="A15" s="205" t="s">
        <v>111</v>
      </c>
      <c r="B15" s="13">
        <v>108</v>
      </c>
      <c r="C15" s="239" t="s">
        <v>112</v>
      </c>
      <c r="D15" s="240"/>
      <c r="E15" s="240"/>
      <c r="F15" s="240"/>
      <c r="G15" s="241"/>
      <c r="H15" s="94" t="s">
        <v>105</v>
      </c>
    </row>
    <row r="16" spans="1:8" s="34" customFormat="1" ht="19.5" thickBot="1">
      <c r="A16" s="30" t="s">
        <v>69</v>
      </c>
      <c r="B16" s="55">
        <f>SUM(B8:B14)</f>
        <v>936</v>
      </c>
      <c r="C16" s="107">
        <f>SUM(C8:C14)</f>
        <v>146</v>
      </c>
      <c r="D16" s="55">
        <f>SUM(D8:D14)</f>
        <v>166</v>
      </c>
      <c r="E16" s="55">
        <f>SUM(E8:E14)</f>
        <v>141</v>
      </c>
      <c r="F16" s="55">
        <f>SUM(F8:F14)</f>
        <v>483</v>
      </c>
      <c r="G16" s="134">
        <f>B16/36</f>
        <v>26</v>
      </c>
      <c r="H16" s="33"/>
    </row>
    <row r="17" spans="1:8" s="34" customFormat="1" ht="19.5" thickBot="1">
      <c r="A17" s="237" t="s">
        <v>66</v>
      </c>
      <c r="B17" s="238"/>
      <c r="C17" s="197">
        <f>C16+D16+E16*0.2</f>
        <v>340.2</v>
      </c>
      <c r="D17" s="198"/>
      <c r="E17" s="186"/>
      <c r="F17" s="22">
        <f>H17/5</f>
        <v>5.233846153846153</v>
      </c>
      <c r="G17" s="32">
        <v>13</v>
      </c>
      <c r="H17" s="23">
        <f>C17/G17</f>
        <v>26.16923076923077</v>
      </c>
    </row>
    <row r="18" spans="1:8" ht="15">
      <c r="A18" s="19"/>
      <c r="B18" s="16"/>
      <c r="C18" s="20"/>
      <c r="D18" s="20"/>
      <c r="E18" s="20"/>
      <c r="F18" s="20"/>
      <c r="G18" s="20"/>
      <c r="H18" s="11"/>
    </row>
  </sheetData>
  <mergeCells count="11">
    <mergeCell ref="H4:H7"/>
    <mergeCell ref="C17:E17"/>
    <mergeCell ref="E4:E7"/>
    <mergeCell ref="C4:C7"/>
    <mergeCell ref="C15:G15"/>
    <mergeCell ref="G4:G7"/>
    <mergeCell ref="A17:B17"/>
    <mergeCell ref="B4:B7"/>
    <mergeCell ref="A4:A7"/>
    <mergeCell ref="F4:F7"/>
    <mergeCell ref="D4:D7"/>
  </mergeCells>
  <printOptions/>
  <pageMargins left="0.26" right="0.17" top="0.96" bottom="1.1" header="0.45" footer="0.56"/>
  <pageSetup horizontalDpi="600" verticalDpi="600" orientation="portrait" paperSize="9" r:id="rId1"/>
  <headerFooter alignWithMargins="0">
    <oddHeader>&amp;L&amp;"Arial Cyr,полужирный"&amp;14 4 курс&amp;C &amp;"Arial Cyr,полужирный курсив"&amp;14Семестровий графік
для студентів четвертого курсу&amp;R&amp;"Arial CYR,полужирный"&amp;12 8 семестр</oddHeader>
    <oddFooter>&amp;C&amp;"Arial Cyr,полужирный"&amp;14 2010-2011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4">
      <selection activeCell="A1" sqref="A1"/>
      <selection activeCell="D14" sqref="D14"/>
    </sheetView>
  </sheetViews>
  <sheetFormatPr defaultColWidth="9.00390625" defaultRowHeight="12.75"/>
  <cols>
    <col min="1" max="1" width="46.25390625" style="0" customWidth="1"/>
    <col min="2" max="2" width="15.625" style="0" customWidth="1"/>
    <col min="3" max="3" width="6.375" style="0" customWidth="1"/>
    <col min="4" max="4" width="50.625" style="0" customWidth="1"/>
    <col min="5" max="5" width="14.75390625" style="0" bestFit="1" customWidth="1"/>
  </cols>
  <sheetData>
    <row r="1" spans="1:5" ht="19.5">
      <c r="A1" s="206" t="s">
        <v>15</v>
      </c>
      <c r="B1" s="206"/>
      <c r="C1" s="206"/>
      <c r="D1" s="206"/>
      <c r="E1" s="206"/>
    </row>
    <row r="2" spans="1:5" ht="26.25" customHeight="1" thickBot="1">
      <c r="A2" s="207" t="s">
        <v>129</v>
      </c>
      <c r="B2" s="207"/>
      <c r="C2" s="1"/>
      <c r="D2" s="207" t="s">
        <v>130</v>
      </c>
      <c r="E2" s="207"/>
    </row>
    <row r="3" spans="1:5" ht="38.25" thickBot="1">
      <c r="A3" s="54" t="s">
        <v>4</v>
      </c>
      <c r="B3" s="137" t="s">
        <v>5</v>
      </c>
      <c r="C3" s="138"/>
      <c r="D3" s="177" t="s">
        <v>4</v>
      </c>
      <c r="E3" s="178" t="s">
        <v>5</v>
      </c>
    </row>
    <row r="4" spans="1:5" s="6" customFormat="1" ht="15">
      <c r="A4" s="172" t="s">
        <v>18</v>
      </c>
      <c r="B4" s="164" t="s">
        <v>7</v>
      </c>
      <c r="C4" s="139"/>
      <c r="D4" s="175" t="s">
        <v>36</v>
      </c>
      <c r="E4" s="176" t="s">
        <v>7</v>
      </c>
    </row>
    <row r="5" spans="1:5" s="6" customFormat="1" ht="15">
      <c r="A5" s="173" t="s">
        <v>60</v>
      </c>
      <c r="B5" s="165" t="s">
        <v>7</v>
      </c>
      <c r="C5" s="141"/>
      <c r="D5" s="159" t="s">
        <v>133</v>
      </c>
      <c r="E5" s="154" t="s">
        <v>7</v>
      </c>
    </row>
    <row r="6" spans="1:5" s="6" customFormat="1" ht="15">
      <c r="A6" s="173" t="s">
        <v>12</v>
      </c>
      <c r="B6" s="165" t="s">
        <v>7</v>
      </c>
      <c r="C6" s="141"/>
      <c r="D6" s="159" t="s">
        <v>79</v>
      </c>
      <c r="E6" s="154" t="s">
        <v>7</v>
      </c>
    </row>
    <row r="7" spans="1:5" s="6" customFormat="1" ht="15">
      <c r="A7" s="173" t="s">
        <v>28</v>
      </c>
      <c r="B7" s="165" t="s">
        <v>7</v>
      </c>
      <c r="C7" s="141"/>
      <c r="D7" s="159" t="s">
        <v>37</v>
      </c>
      <c r="E7" s="154" t="s">
        <v>7</v>
      </c>
    </row>
    <row r="8" spans="1:5" s="6" customFormat="1" ht="15">
      <c r="A8" s="173" t="s">
        <v>22</v>
      </c>
      <c r="B8" s="165" t="s">
        <v>7</v>
      </c>
      <c r="C8" s="141"/>
      <c r="D8" s="159" t="s">
        <v>16</v>
      </c>
      <c r="E8" s="154" t="s">
        <v>7</v>
      </c>
    </row>
    <row r="9" spans="1:5" s="6" customFormat="1" ht="15">
      <c r="A9" s="171" t="s">
        <v>21</v>
      </c>
      <c r="B9" s="166" t="s">
        <v>8</v>
      </c>
      <c r="C9" s="141"/>
      <c r="D9" s="159" t="s">
        <v>10</v>
      </c>
      <c r="E9" s="135" t="s">
        <v>8</v>
      </c>
    </row>
    <row r="10" spans="1:5" s="6" customFormat="1" ht="15">
      <c r="A10" s="173" t="s">
        <v>14</v>
      </c>
      <c r="B10" s="166" t="s">
        <v>8</v>
      </c>
      <c r="C10" s="144"/>
      <c r="D10" s="159" t="s">
        <v>14</v>
      </c>
      <c r="E10" s="135" t="s">
        <v>8</v>
      </c>
    </row>
    <row r="11" spans="1:5" ht="15">
      <c r="A11" s="173" t="s">
        <v>10</v>
      </c>
      <c r="B11" s="166" t="s">
        <v>8</v>
      </c>
      <c r="C11" s="144"/>
      <c r="D11" s="161" t="s">
        <v>21</v>
      </c>
      <c r="E11" s="155" t="s">
        <v>8</v>
      </c>
    </row>
    <row r="12" spans="1:5" ht="15">
      <c r="A12" s="173" t="s">
        <v>72</v>
      </c>
      <c r="B12" s="166" t="s">
        <v>8</v>
      </c>
      <c r="C12" s="144"/>
      <c r="D12" s="159" t="s">
        <v>42</v>
      </c>
      <c r="E12" s="135" t="s">
        <v>8</v>
      </c>
    </row>
    <row r="13" spans="1:5" s="6" customFormat="1" ht="15.75" thickBot="1">
      <c r="A13" s="173" t="s">
        <v>19</v>
      </c>
      <c r="B13" s="166" t="s">
        <v>8</v>
      </c>
      <c r="C13" s="146"/>
      <c r="D13" s="182" t="s">
        <v>89</v>
      </c>
      <c r="E13" s="183" t="s">
        <v>8</v>
      </c>
    </row>
    <row r="14" spans="1:5" s="6" customFormat="1" ht="15.75" thickBot="1">
      <c r="A14" s="174" t="s">
        <v>13</v>
      </c>
      <c r="B14" s="167" t="s">
        <v>8</v>
      </c>
      <c r="C14" s="146"/>
      <c r="D14" s="147"/>
      <c r="E14" s="148"/>
    </row>
    <row r="15" spans="2:5" s="6" customFormat="1" ht="15">
      <c r="B15" s="146"/>
      <c r="C15" s="146"/>
      <c r="D15" s="147"/>
      <c r="E15" s="148"/>
    </row>
    <row r="16" spans="1:5" s="6" customFormat="1" ht="15">
      <c r="A16" s="149"/>
      <c r="B16" s="146"/>
      <c r="C16" s="146"/>
      <c r="D16" s="147"/>
      <c r="E16" s="148"/>
    </row>
    <row r="17" spans="1:5" ht="18" customHeight="1" thickBot="1">
      <c r="A17" s="207" t="s">
        <v>131</v>
      </c>
      <c r="B17" s="207"/>
      <c r="C17" s="1"/>
      <c r="D17" s="207" t="s">
        <v>132</v>
      </c>
      <c r="E17" s="207"/>
    </row>
    <row r="18" spans="1:5" ht="12.75" customHeight="1">
      <c r="A18" s="208" t="s">
        <v>4</v>
      </c>
      <c r="B18" s="211" t="s">
        <v>5</v>
      </c>
      <c r="C18" s="138"/>
      <c r="D18" s="208" t="s">
        <v>4</v>
      </c>
      <c r="E18" s="211" t="s">
        <v>5</v>
      </c>
    </row>
    <row r="19" spans="1:5" ht="12.75" customHeight="1">
      <c r="A19" s="209"/>
      <c r="B19" s="212"/>
      <c r="C19" s="16"/>
      <c r="D19" s="209"/>
      <c r="E19" s="212"/>
    </row>
    <row r="20" spans="1:5" ht="12.75" customHeight="1">
      <c r="A20" s="209"/>
      <c r="B20" s="212"/>
      <c r="C20" s="16"/>
      <c r="D20" s="209"/>
      <c r="E20" s="212"/>
    </row>
    <row r="21" spans="1:5" ht="13.5" customHeight="1" thickBot="1">
      <c r="A21" s="210"/>
      <c r="B21" s="212"/>
      <c r="C21" s="16"/>
      <c r="D21" s="213"/>
      <c r="E21" s="214"/>
    </row>
    <row r="22" spans="1:5" ht="25.5">
      <c r="A22" s="158" t="s">
        <v>77</v>
      </c>
      <c r="B22" s="140" t="s">
        <v>7</v>
      </c>
      <c r="C22" s="150"/>
      <c r="D22" s="158" t="s">
        <v>117</v>
      </c>
      <c r="E22" s="140" t="s">
        <v>7</v>
      </c>
    </row>
    <row r="23" spans="1:5" ht="15">
      <c r="A23" s="159" t="s">
        <v>21</v>
      </c>
      <c r="B23" s="142" t="s">
        <v>7</v>
      </c>
      <c r="C23" s="151"/>
      <c r="D23" s="159" t="s">
        <v>121</v>
      </c>
      <c r="E23" s="142" t="s">
        <v>7</v>
      </c>
    </row>
    <row r="24" spans="1:5" ht="15">
      <c r="A24" s="159" t="s">
        <v>136</v>
      </c>
      <c r="B24" s="142" t="s">
        <v>7</v>
      </c>
      <c r="C24" s="151"/>
      <c r="D24" s="159" t="s">
        <v>138</v>
      </c>
      <c r="E24" s="156" t="s">
        <v>7</v>
      </c>
    </row>
    <row r="25" spans="1:5" ht="15">
      <c r="A25" s="159" t="s">
        <v>81</v>
      </c>
      <c r="B25" s="142" t="s">
        <v>7</v>
      </c>
      <c r="C25" s="151"/>
      <c r="D25" s="159" t="s">
        <v>92</v>
      </c>
      <c r="E25" s="143" t="s">
        <v>8</v>
      </c>
    </row>
    <row r="26" spans="1:5" ht="15">
      <c r="A26" s="159" t="s">
        <v>75</v>
      </c>
      <c r="B26" s="142" t="s">
        <v>7</v>
      </c>
      <c r="C26" s="151"/>
      <c r="D26" s="159" t="s">
        <v>23</v>
      </c>
      <c r="E26" s="143" t="s">
        <v>8</v>
      </c>
    </row>
    <row r="27" spans="1:5" ht="15">
      <c r="A27" s="159" t="s">
        <v>76</v>
      </c>
      <c r="B27" s="143" t="s">
        <v>8</v>
      </c>
      <c r="C27" s="152"/>
      <c r="D27" s="159" t="s">
        <v>134</v>
      </c>
      <c r="E27" s="143" t="s">
        <v>8</v>
      </c>
    </row>
    <row r="28" spans="1:5" ht="15">
      <c r="A28" s="159" t="s">
        <v>135</v>
      </c>
      <c r="B28" s="143" t="s">
        <v>8</v>
      </c>
      <c r="C28" s="152"/>
      <c r="D28" s="159" t="s">
        <v>93</v>
      </c>
      <c r="E28" s="143" t="s">
        <v>8</v>
      </c>
    </row>
    <row r="29" spans="1:5" ht="15">
      <c r="A29" s="159" t="s">
        <v>83</v>
      </c>
      <c r="B29" s="143" t="s">
        <v>8</v>
      </c>
      <c r="D29" s="159" t="s">
        <v>100</v>
      </c>
      <c r="E29" s="143" t="s">
        <v>8</v>
      </c>
    </row>
    <row r="30" spans="1:5" ht="15.75" thickBot="1">
      <c r="A30" s="159" t="s">
        <v>64</v>
      </c>
      <c r="B30" s="143" t="s">
        <v>8</v>
      </c>
      <c r="D30" s="160" t="s">
        <v>91</v>
      </c>
      <c r="E30" s="157" t="s">
        <v>8</v>
      </c>
    </row>
    <row r="31" spans="1:2" ht="15.75" thickBot="1">
      <c r="A31" s="160" t="s">
        <v>68</v>
      </c>
      <c r="B31" s="145" t="s">
        <v>8</v>
      </c>
    </row>
  </sheetData>
  <mergeCells count="9">
    <mergeCell ref="A18:A21"/>
    <mergeCell ref="B18:B21"/>
    <mergeCell ref="D18:D21"/>
    <mergeCell ref="E18:E21"/>
    <mergeCell ref="A1:E1"/>
    <mergeCell ref="A2:B2"/>
    <mergeCell ref="D2:E2"/>
    <mergeCell ref="A17:B17"/>
    <mergeCell ref="D17:E17"/>
  </mergeCells>
  <printOptions/>
  <pageMargins left="0.75" right="0.31" top="0.55" bottom="0.25" header="0.17" footer="0.16"/>
  <pageSetup horizontalDpi="600" verticalDpi="600" orientation="landscape" paperSize="9" r:id="rId1"/>
  <headerFooter alignWithMargins="0">
    <oddHeader>&amp;C&amp;"Arial Cyr,полужирный курсив"&amp;16Зимова сесія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0">
      <selection activeCell="A1" sqref="A1"/>
      <selection activeCell="A24" sqref="A24"/>
    </sheetView>
  </sheetViews>
  <sheetFormatPr defaultColWidth="9.00390625" defaultRowHeight="12.75"/>
  <cols>
    <col min="1" max="1" width="47.625" style="0" customWidth="1"/>
    <col min="2" max="2" width="15.625" style="0" customWidth="1"/>
    <col min="3" max="3" width="6.375" style="0" customWidth="1"/>
    <col min="4" max="4" width="50.625" style="0" customWidth="1"/>
    <col min="5" max="5" width="14.75390625" style="0" bestFit="1" customWidth="1"/>
  </cols>
  <sheetData>
    <row r="1" spans="1:5" ht="19.5">
      <c r="A1" s="206" t="s">
        <v>15</v>
      </c>
      <c r="B1" s="206"/>
      <c r="C1" s="206"/>
      <c r="D1" s="206"/>
      <c r="E1" s="206"/>
    </row>
    <row r="2" spans="1:5" ht="26.25" customHeight="1" thickBot="1">
      <c r="A2" s="207" t="s">
        <v>129</v>
      </c>
      <c r="B2" s="207"/>
      <c r="C2" s="1"/>
      <c r="D2" s="207" t="s">
        <v>130</v>
      </c>
      <c r="E2" s="207"/>
    </row>
    <row r="3" spans="1:5" ht="38.25" thickBot="1">
      <c r="A3" s="54" t="s">
        <v>4</v>
      </c>
      <c r="B3" s="137" t="s">
        <v>5</v>
      </c>
      <c r="C3" s="162"/>
      <c r="D3" s="54" t="s">
        <v>4</v>
      </c>
      <c r="E3" s="137" t="s">
        <v>5</v>
      </c>
    </row>
    <row r="4" spans="1:5" s="6" customFormat="1" ht="17.25" customHeight="1">
      <c r="A4" s="3" t="s">
        <v>11</v>
      </c>
      <c r="B4" s="164" t="s">
        <v>7</v>
      </c>
      <c r="C4" s="163"/>
      <c r="D4" s="3" t="s">
        <v>53</v>
      </c>
      <c r="E4" s="140" t="s">
        <v>7</v>
      </c>
    </row>
    <row r="5" spans="1:5" s="6" customFormat="1" ht="17.25" customHeight="1">
      <c r="A5" s="29" t="s">
        <v>78</v>
      </c>
      <c r="B5" s="165" t="s">
        <v>7</v>
      </c>
      <c r="C5" s="163"/>
      <c r="D5" s="29" t="s">
        <v>55</v>
      </c>
      <c r="E5" s="142" t="s">
        <v>7</v>
      </c>
    </row>
    <row r="6" spans="1:5" s="6" customFormat="1" ht="17.25" customHeight="1">
      <c r="A6" s="29" t="s">
        <v>13</v>
      </c>
      <c r="B6" s="165" t="s">
        <v>7</v>
      </c>
      <c r="C6" s="163"/>
      <c r="D6" s="29" t="s">
        <v>140</v>
      </c>
      <c r="E6" s="142" t="s">
        <v>7</v>
      </c>
    </row>
    <row r="7" spans="1:5" s="6" customFormat="1" ht="17.25" customHeight="1">
      <c r="A7" s="29" t="s">
        <v>20</v>
      </c>
      <c r="B7" s="165" t="s">
        <v>7</v>
      </c>
      <c r="C7" s="163"/>
      <c r="D7" s="29" t="s">
        <v>56</v>
      </c>
      <c r="E7" s="142" t="s">
        <v>7</v>
      </c>
    </row>
    <row r="8" spans="1:5" s="6" customFormat="1" ht="17.25" customHeight="1">
      <c r="A8" s="29" t="s">
        <v>137</v>
      </c>
      <c r="B8" s="165" t="s">
        <v>7</v>
      </c>
      <c r="C8" s="163"/>
      <c r="D8" s="29" t="s">
        <v>74</v>
      </c>
      <c r="E8" s="142" t="s">
        <v>7</v>
      </c>
    </row>
    <row r="9" spans="1:5" s="6" customFormat="1" ht="17.25" customHeight="1">
      <c r="A9" s="29" t="s">
        <v>90</v>
      </c>
      <c r="B9" s="166" t="s">
        <v>8</v>
      </c>
      <c r="C9" s="163"/>
      <c r="D9" s="29" t="s">
        <v>141</v>
      </c>
      <c r="E9" s="143" t="s">
        <v>8</v>
      </c>
    </row>
    <row r="10" spans="1:5" s="6" customFormat="1" ht="17.25" customHeight="1">
      <c r="A10" s="29" t="s">
        <v>50</v>
      </c>
      <c r="B10" s="166" t="s">
        <v>8</v>
      </c>
      <c r="C10" s="146"/>
      <c r="D10" s="29" t="s">
        <v>57</v>
      </c>
      <c r="E10" s="143" t="s">
        <v>8</v>
      </c>
    </row>
    <row r="11" spans="1:5" ht="17.25" customHeight="1">
      <c r="A11" s="29" t="s">
        <v>14</v>
      </c>
      <c r="B11" s="166" t="s">
        <v>8</v>
      </c>
      <c r="C11" s="146"/>
      <c r="D11" s="29" t="s">
        <v>59</v>
      </c>
      <c r="E11" s="143" t="s">
        <v>8</v>
      </c>
    </row>
    <row r="12" spans="1:5" ht="17.25" customHeight="1">
      <c r="A12" s="29" t="s">
        <v>21</v>
      </c>
      <c r="B12" s="166" t="s">
        <v>8</v>
      </c>
      <c r="C12" s="146"/>
      <c r="D12" s="29" t="s">
        <v>46</v>
      </c>
      <c r="E12" s="143" t="s">
        <v>8</v>
      </c>
    </row>
    <row r="13" spans="1:5" s="6" customFormat="1" ht="17.25" customHeight="1" thickBot="1">
      <c r="A13" s="29" t="s">
        <v>71</v>
      </c>
      <c r="B13" s="166" t="s">
        <v>8</v>
      </c>
      <c r="C13" s="146"/>
      <c r="D13" s="70" t="s">
        <v>17</v>
      </c>
      <c r="E13" s="145" t="s">
        <v>8</v>
      </c>
    </row>
    <row r="14" spans="1:5" s="6" customFormat="1" ht="17.25" customHeight="1" thickBot="1">
      <c r="A14" s="160"/>
      <c r="B14" s="167"/>
      <c r="C14" s="146"/>
      <c r="D14" s="147"/>
      <c r="E14" s="148"/>
    </row>
    <row r="15" spans="1:5" s="6" customFormat="1" ht="15">
      <c r="A15" s="149"/>
      <c r="B15" s="146"/>
      <c r="C15" s="146"/>
      <c r="D15" s="147"/>
      <c r="E15" s="148"/>
    </row>
    <row r="16" spans="1:5" s="6" customFormat="1" ht="15">
      <c r="A16" s="149"/>
      <c r="B16" s="146"/>
      <c r="C16" s="146"/>
      <c r="D16" s="147"/>
      <c r="E16" s="148"/>
    </row>
    <row r="17" spans="1:5" ht="18" customHeight="1" thickBot="1">
      <c r="A17" s="207" t="s">
        <v>131</v>
      </c>
      <c r="B17" s="207"/>
      <c r="C17" s="1"/>
      <c r="D17" s="207" t="s">
        <v>132</v>
      </c>
      <c r="E17" s="207"/>
    </row>
    <row r="18" spans="1:5" ht="12.75" customHeight="1">
      <c r="A18" s="208" t="s">
        <v>4</v>
      </c>
      <c r="B18" s="211" t="s">
        <v>5</v>
      </c>
      <c r="C18" s="162"/>
      <c r="D18" s="208" t="s">
        <v>4</v>
      </c>
      <c r="E18" s="211" t="s">
        <v>5</v>
      </c>
    </row>
    <row r="19" spans="1:5" ht="12.75" customHeight="1">
      <c r="A19" s="209"/>
      <c r="B19" s="212"/>
      <c r="C19" s="16"/>
      <c r="D19" s="209"/>
      <c r="E19" s="212"/>
    </row>
    <row r="20" spans="1:5" ht="12.75" customHeight="1">
      <c r="A20" s="209"/>
      <c r="B20" s="212"/>
      <c r="C20" s="16"/>
      <c r="D20" s="209"/>
      <c r="E20" s="212"/>
    </row>
    <row r="21" spans="1:5" ht="13.5" customHeight="1" thickBot="1">
      <c r="A21" s="210"/>
      <c r="B21" s="212"/>
      <c r="C21" s="16"/>
      <c r="D21" s="213"/>
      <c r="E21" s="214"/>
    </row>
    <row r="22" spans="1:5" ht="17.25" customHeight="1">
      <c r="A22" s="3" t="s">
        <v>61</v>
      </c>
      <c r="B22" s="153" t="s">
        <v>7</v>
      </c>
      <c r="C22" s="168"/>
      <c r="D22" s="7" t="s">
        <v>95</v>
      </c>
      <c r="E22" s="153" t="s">
        <v>7</v>
      </c>
    </row>
    <row r="23" spans="1:5" ht="17.25" customHeight="1">
      <c r="A23" s="29" t="s">
        <v>65</v>
      </c>
      <c r="B23" s="154" t="s">
        <v>7</v>
      </c>
      <c r="C23" s="168"/>
      <c r="D23" s="29" t="s">
        <v>147</v>
      </c>
      <c r="E23" s="154" t="s">
        <v>7</v>
      </c>
    </row>
    <row r="24" spans="1:5" ht="17.25" customHeight="1">
      <c r="A24" s="29" t="s">
        <v>82</v>
      </c>
      <c r="B24" s="154" t="s">
        <v>7</v>
      </c>
      <c r="C24" s="168"/>
      <c r="D24" s="29" t="s">
        <v>87</v>
      </c>
      <c r="E24" s="154" t="s">
        <v>7</v>
      </c>
    </row>
    <row r="25" spans="1:5" ht="17.25" customHeight="1">
      <c r="A25" s="29" t="s">
        <v>44</v>
      </c>
      <c r="B25" s="154" t="s">
        <v>7</v>
      </c>
      <c r="C25" s="168"/>
      <c r="D25" s="29" t="s">
        <v>97</v>
      </c>
      <c r="E25" s="135" t="s">
        <v>8</v>
      </c>
    </row>
    <row r="26" spans="1:5" ht="17.25" customHeight="1">
      <c r="A26" s="29" t="s">
        <v>108</v>
      </c>
      <c r="B26" s="135" t="s">
        <v>8</v>
      </c>
      <c r="C26" s="168"/>
      <c r="D26" s="29" t="s">
        <v>98</v>
      </c>
      <c r="E26" s="135" t="s">
        <v>8</v>
      </c>
    </row>
    <row r="27" spans="1:5" ht="17.25" customHeight="1">
      <c r="A27" s="29" t="s">
        <v>84</v>
      </c>
      <c r="B27" s="135" t="s">
        <v>8</v>
      </c>
      <c r="C27" s="20"/>
      <c r="D27" s="29" t="s">
        <v>99</v>
      </c>
      <c r="E27" s="135" t="s">
        <v>8</v>
      </c>
    </row>
    <row r="28" spans="1:5" ht="17.25" customHeight="1">
      <c r="A28" s="29" t="s">
        <v>119</v>
      </c>
      <c r="B28" s="135" t="s">
        <v>8</v>
      </c>
      <c r="C28" s="20"/>
      <c r="D28" s="83" t="s">
        <v>104</v>
      </c>
      <c r="E28" s="136" t="s">
        <v>8</v>
      </c>
    </row>
    <row r="29" spans="1:5" ht="17.25" customHeight="1" thickBot="1">
      <c r="A29" s="29" t="s">
        <v>85</v>
      </c>
      <c r="B29" s="135" t="s">
        <v>8</v>
      </c>
      <c r="C29" s="9"/>
      <c r="D29" s="159"/>
      <c r="E29" s="135"/>
    </row>
    <row r="30" spans="1:5" ht="17.25" customHeight="1" thickBot="1">
      <c r="A30" s="29" t="s">
        <v>102</v>
      </c>
      <c r="B30" s="135" t="s">
        <v>8</v>
      </c>
      <c r="C30" s="9"/>
      <c r="D30" s="184" t="s">
        <v>146</v>
      </c>
      <c r="E30" s="185" t="s">
        <v>8</v>
      </c>
    </row>
    <row r="31" spans="1:3" ht="17.25" customHeight="1" thickBot="1">
      <c r="A31" s="83" t="s">
        <v>86</v>
      </c>
      <c r="B31" s="136" t="s">
        <v>8</v>
      </c>
      <c r="C31" s="9"/>
    </row>
    <row r="32" spans="1:2" ht="15.75" thickBot="1">
      <c r="A32" s="184" t="s">
        <v>145</v>
      </c>
      <c r="B32" s="185" t="s">
        <v>8</v>
      </c>
    </row>
  </sheetData>
  <mergeCells count="9">
    <mergeCell ref="A18:A21"/>
    <mergeCell ref="B18:B21"/>
    <mergeCell ref="D18:D21"/>
    <mergeCell ref="E18:E21"/>
    <mergeCell ref="A1:E1"/>
    <mergeCell ref="A2:B2"/>
    <mergeCell ref="D2:E2"/>
    <mergeCell ref="A17:B17"/>
    <mergeCell ref="D17:E17"/>
  </mergeCells>
  <printOptions/>
  <pageMargins left="0.63" right="0.26" top="0.28" bottom="0.3" header="0.17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="75" zoomScaleNormal="75" workbookViewId="0" topLeftCell="A7">
      <selection activeCell="A1" sqref="A1"/>
      <selection activeCell="B16" sqref="B16"/>
    </sheetView>
  </sheetViews>
  <sheetFormatPr defaultColWidth="9.00390625" defaultRowHeight="12.75"/>
  <cols>
    <col min="1" max="1" width="29.75390625" style="0" customWidth="1"/>
    <col min="2" max="2" width="13.375" style="0" customWidth="1"/>
    <col min="3" max="4" width="8.00390625" style="5" customWidth="1"/>
    <col min="5" max="5" width="7.625" style="5" customWidth="1"/>
    <col min="6" max="6" width="7.00390625" style="5" customWidth="1"/>
    <col min="7" max="8" width="13.375" style="0" customWidth="1"/>
  </cols>
  <sheetData>
    <row r="1" spans="1:7" ht="24.75" customHeight="1">
      <c r="A1" s="1" t="s">
        <v>15</v>
      </c>
      <c r="B1" s="1"/>
      <c r="C1" s="4"/>
      <c r="D1" s="4"/>
      <c r="E1" s="4"/>
      <c r="F1" s="4"/>
      <c r="G1" s="1"/>
    </row>
    <row r="2" ht="18.75" customHeight="1" thickBot="1"/>
    <row r="3" spans="1:8" ht="54.75" customHeight="1" thickBot="1">
      <c r="A3" s="54" t="s">
        <v>4</v>
      </c>
      <c r="B3" s="103" t="s">
        <v>6</v>
      </c>
      <c r="C3" s="101" t="s">
        <v>0</v>
      </c>
      <c r="D3" s="2" t="s">
        <v>1</v>
      </c>
      <c r="E3" s="2" t="s">
        <v>2</v>
      </c>
      <c r="F3" s="2" t="s">
        <v>3</v>
      </c>
      <c r="G3" s="56" t="s">
        <v>5</v>
      </c>
      <c r="H3" s="60" t="s">
        <v>24</v>
      </c>
    </row>
    <row r="4" spans="1:8" s="6" customFormat="1" ht="43.5" customHeight="1">
      <c r="A4" s="179" t="s">
        <v>18</v>
      </c>
      <c r="B4" s="120">
        <f aca="true" t="shared" si="0" ref="B4:B16">SUM(C4:F4)</f>
        <v>144</v>
      </c>
      <c r="C4" s="104">
        <v>26</v>
      </c>
      <c r="D4" s="59">
        <v>28</v>
      </c>
      <c r="E4" s="59">
        <v>20</v>
      </c>
      <c r="F4" s="59">
        <v>70</v>
      </c>
      <c r="G4" s="74" t="s">
        <v>7</v>
      </c>
      <c r="H4" s="89" t="s">
        <v>33</v>
      </c>
    </row>
    <row r="5" spans="1:8" s="6" customFormat="1" ht="43.5" customHeight="1">
      <c r="A5" s="181" t="s">
        <v>60</v>
      </c>
      <c r="B5" s="121">
        <f t="shared" si="0"/>
        <v>144</v>
      </c>
      <c r="C5" s="105">
        <v>8</v>
      </c>
      <c r="D5" s="36">
        <v>40</v>
      </c>
      <c r="E5" s="36">
        <v>24</v>
      </c>
      <c r="F5" s="36">
        <v>72</v>
      </c>
      <c r="G5" s="72" t="s">
        <v>7</v>
      </c>
      <c r="H5" s="90" t="s">
        <v>80</v>
      </c>
    </row>
    <row r="6" spans="1:8" s="6" customFormat="1" ht="43.5" customHeight="1">
      <c r="A6" s="181" t="s">
        <v>12</v>
      </c>
      <c r="B6" s="121">
        <f t="shared" si="0"/>
        <v>108</v>
      </c>
      <c r="C6" s="106">
        <v>20</v>
      </c>
      <c r="D6" s="85">
        <v>20</v>
      </c>
      <c r="E6" s="85">
        <v>16</v>
      </c>
      <c r="F6" s="85">
        <v>52</v>
      </c>
      <c r="G6" s="72" t="s">
        <v>7</v>
      </c>
      <c r="H6" s="91" t="s">
        <v>34</v>
      </c>
    </row>
    <row r="7" spans="1:8" s="6" customFormat="1" ht="43.5" customHeight="1">
      <c r="A7" s="181" t="s">
        <v>28</v>
      </c>
      <c r="B7" s="121">
        <f t="shared" si="0"/>
        <v>180</v>
      </c>
      <c r="C7" s="105">
        <v>26</v>
      </c>
      <c r="D7" s="36">
        <v>26</v>
      </c>
      <c r="E7" s="36">
        <v>24</v>
      </c>
      <c r="F7" s="36">
        <v>104</v>
      </c>
      <c r="G7" s="72" t="s">
        <v>7</v>
      </c>
      <c r="H7" s="91" t="s">
        <v>29</v>
      </c>
    </row>
    <row r="8" spans="1:8" ht="43.5" customHeight="1">
      <c r="A8" s="181" t="s">
        <v>22</v>
      </c>
      <c r="B8" s="121">
        <f>SUM(C8:F8)</f>
        <v>108</v>
      </c>
      <c r="C8" s="105">
        <v>30</v>
      </c>
      <c r="D8" s="36">
        <v>34</v>
      </c>
      <c r="E8" s="36">
        <v>20</v>
      </c>
      <c r="F8" s="36">
        <v>24</v>
      </c>
      <c r="G8" s="72" t="s">
        <v>7</v>
      </c>
      <c r="H8" s="91" t="s">
        <v>30</v>
      </c>
    </row>
    <row r="9" spans="1:8" s="6" customFormat="1" ht="43.5" customHeight="1">
      <c r="A9" s="181" t="s">
        <v>113</v>
      </c>
      <c r="B9" s="121">
        <f t="shared" si="0"/>
        <v>90</v>
      </c>
      <c r="C9" s="105">
        <v>20</v>
      </c>
      <c r="D9" s="36">
        <v>16</v>
      </c>
      <c r="E9" s="36">
        <v>10</v>
      </c>
      <c r="F9" s="36">
        <v>44</v>
      </c>
      <c r="G9" s="71" t="s">
        <v>8</v>
      </c>
      <c r="H9" s="90" t="s">
        <v>105</v>
      </c>
    </row>
    <row r="10" spans="1:8" ht="43.5" customHeight="1">
      <c r="A10" s="181" t="s">
        <v>14</v>
      </c>
      <c r="B10" s="121">
        <f t="shared" si="0"/>
        <v>54</v>
      </c>
      <c r="C10" s="105"/>
      <c r="D10" s="36">
        <v>36</v>
      </c>
      <c r="E10" s="36"/>
      <c r="F10" s="36">
        <v>18</v>
      </c>
      <c r="G10" s="71" t="s">
        <v>8</v>
      </c>
      <c r="H10" s="90" t="s">
        <v>120</v>
      </c>
    </row>
    <row r="11" spans="1:8" ht="43.5" customHeight="1">
      <c r="A11" s="181" t="s">
        <v>10</v>
      </c>
      <c r="B11" s="121">
        <f t="shared" si="0"/>
        <v>90</v>
      </c>
      <c r="C11" s="105"/>
      <c r="D11" s="36">
        <v>40</v>
      </c>
      <c r="E11" s="36">
        <v>16</v>
      </c>
      <c r="F11" s="36">
        <v>34</v>
      </c>
      <c r="G11" s="71" t="s">
        <v>8</v>
      </c>
      <c r="H11" s="90" t="s">
        <v>49</v>
      </c>
    </row>
    <row r="12" spans="1:8" s="6" customFormat="1" ht="43.5" customHeight="1">
      <c r="A12" s="181" t="s">
        <v>72</v>
      </c>
      <c r="B12" s="121">
        <f t="shared" si="0"/>
        <v>36</v>
      </c>
      <c r="C12" s="105">
        <v>4</v>
      </c>
      <c r="D12" s="36">
        <v>8</v>
      </c>
      <c r="E12" s="36">
        <v>6</v>
      </c>
      <c r="F12" s="36">
        <v>18</v>
      </c>
      <c r="G12" s="71" t="s">
        <v>8</v>
      </c>
      <c r="H12" s="91" t="s">
        <v>73</v>
      </c>
    </row>
    <row r="13" spans="1:8" s="6" customFormat="1" ht="43.5" customHeight="1">
      <c r="A13" s="181" t="s">
        <v>70</v>
      </c>
      <c r="B13" s="121">
        <f t="shared" si="0"/>
        <v>36</v>
      </c>
      <c r="C13" s="105">
        <v>4</v>
      </c>
      <c r="D13" s="36">
        <v>8</v>
      </c>
      <c r="E13" s="36">
        <v>6</v>
      </c>
      <c r="F13" s="36">
        <v>18</v>
      </c>
      <c r="G13" s="71" t="s">
        <v>9</v>
      </c>
      <c r="H13" s="91" t="s">
        <v>73</v>
      </c>
    </row>
    <row r="14" spans="1:8" s="6" customFormat="1" ht="43.5" customHeight="1">
      <c r="A14" s="181" t="s">
        <v>88</v>
      </c>
      <c r="B14" s="121">
        <f t="shared" si="0"/>
        <v>36</v>
      </c>
      <c r="C14" s="105">
        <v>4</v>
      </c>
      <c r="D14" s="36">
        <v>8</v>
      </c>
      <c r="E14" s="36">
        <v>6</v>
      </c>
      <c r="F14" s="36">
        <v>18</v>
      </c>
      <c r="G14" s="71" t="s">
        <v>9</v>
      </c>
      <c r="H14" s="91" t="s">
        <v>73</v>
      </c>
    </row>
    <row r="15" spans="1:8" s="6" customFormat="1" ht="43.5" customHeight="1">
      <c r="A15" s="181" t="s">
        <v>19</v>
      </c>
      <c r="B15" s="121">
        <f t="shared" si="0"/>
        <v>36</v>
      </c>
      <c r="C15" s="105">
        <v>6</v>
      </c>
      <c r="D15" s="36">
        <v>4</v>
      </c>
      <c r="E15" s="36">
        <v>6</v>
      </c>
      <c r="F15" s="36">
        <v>20</v>
      </c>
      <c r="G15" s="71" t="s">
        <v>8</v>
      </c>
      <c r="H15" s="91" t="s">
        <v>35</v>
      </c>
    </row>
    <row r="16" spans="1:8" s="6" customFormat="1" ht="43.5" customHeight="1" thickBot="1">
      <c r="A16" s="191" t="s">
        <v>13</v>
      </c>
      <c r="B16" s="122">
        <f t="shared" si="0"/>
        <v>90</v>
      </c>
      <c r="C16" s="115">
        <v>26</v>
      </c>
      <c r="D16" s="37">
        <v>30</v>
      </c>
      <c r="E16" s="37">
        <v>8</v>
      </c>
      <c r="F16" s="37">
        <v>26</v>
      </c>
      <c r="G16" s="75" t="s">
        <v>8</v>
      </c>
      <c r="H16" s="92" t="s">
        <v>27</v>
      </c>
    </row>
    <row r="17" spans="1:8" ht="20.25" thickBot="1">
      <c r="A17" s="39" t="s">
        <v>69</v>
      </c>
      <c r="B17" s="57">
        <f>SUM(B4:B16)</f>
        <v>1152</v>
      </c>
      <c r="C17" s="76">
        <f>SUM(C4:C16)</f>
        <v>174</v>
      </c>
      <c r="D17" s="57">
        <f>SUM(D4:D16)</f>
        <v>298</v>
      </c>
      <c r="E17" s="76">
        <f>SUM(E4:E16)</f>
        <v>162</v>
      </c>
      <c r="F17" s="57">
        <f>SUM(F4:F16)</f>
        <v>518</v>
      </c>
      <c r="G17" s="73">
        <f>B17/36</f>
        <v>32</v>
      </c>
      <c r="H17" s="53"/>
    </row>
    <row r="18" spans="1:8" ht="21.75" customHeight="1" thickBot="1">
      <c r="A18" s="13" t="s">
        <v>43</v>
      </c>
      <c r="B18" s="123"/>
      <c r="C18" s="215">
        <f>C17+D17+E17*0.2</f>
        <v>504.4</v>
      </c>
      <c r="D18" s="215"/>
      <c r="E18" s="216"/>
      <c r="F18" s="17">
        <f>H18/5</f>
        <v>5.604444444444445</v>
      </c>
      <c r="G18" s="21">
        <v>18</v>
      </c>
      <c r="H18" s="25">
        <f>C18/G18</f>
        <v>28.022222222222222</v>
      </c>
    </row>
  </sheetData>
  <mergeCells count="1">
    <mergeCell ref="C18:E18"/>
  </mergeCells>
  <printOptions/>
  <pageMargins left="0.17" right="0.24" top="0.82" bottom="0.52" header="0.4" footer="0.18"/>
  <pageSetup horizontalDpi="600" verticalDpi="600" orientation="portrait" paperSize="9" r:id="rId1"/>
  <headerFooter alignWithMargins="0">
    <oddHeader>&amp;L&amp;"Arial Cyr,полужирный курсив"&amp;14 1 курс&amp;C&amp;"Arial Cyr,полужирный курсив"&amp;14Семестровий графік&amp;R&amp;"Arial CYR,полужирный"&amp;12 1 семестр</oddHeader>
    <oddFooter>&amp;C&amp;"Times New Roman CE,полужирный курсив"&amp;14 2010-2011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H20"/>
  <sheetViews>
    <sheetView zoomScale="75" zoomScaleNormal="75" workbookViewId="0" topLeftCell="A10">
      <selection activeCell="A1" sqref="A1"/>
      <selection activeCell="B9" sqref="B9"/>
    </sheetView>
  </sheetViews>
  <sheetFormatPr defaultColWidth="9.00390625" defaultRowHeight="12.75"/>
  <cols>
    <col min="1" max="1" width="26.75390625" style="0" customWidth="1"/>
    <col min="2" max="2" width="15.00390625" style="0" customWidth="1"/>
    <col min="3" max="4" width="8.00390625" style="5" customWidth="1"/>
    <col min="5" max="5" width="7.625" style="5" customWidth="1"/>
    <col min="6" max="6" width="7.00390625" style="5" customWidth="1"/>
    <col min="7" max="7" width="14.00390625" style="0" customWidth="1"/>
    <col min="8" max="8" width="13.75390625" style="0" customWidth="1"/>
  </cols>
  <sheetData>
    <row r="1" spans="1:7" ht="24.75" customHeight="1">
      <c r="A1" s="1" t="s">
        <v>15</v>
      </c>
      <c r="B1" s="1"/>
      <c r="C1" s="4"/>
      <c r="D1" s="4"/>
      <c r="E1" s="4"/>
      <c r="F1" s="4"/>
      <c r="G1" s="1"/>
    </row>
    <row r="2" ht="18.75" customHeight="1" thickBot="1"/>
    <row r="3" spans="1:8" ht="54" customHeight="1" thickBot="1">
      <c r="A3" s="208" t="s">
        <v>4</v>
      </c>
      <c r="B3" s="222" t="s">
        <v>6</v>
      </c>
      <c r="C3" s="193" t="s">
        <v>0</v>
      </c>
      <c r="D3" s="225" t="s">
        <v>1</v>
      </c>
      <c r="E3" s="225" t="s">
        <v>2</v>
      </c>
      <c r="F3" s="225" t="s">
        <v>3</v>
      </c>
      <c r="G3" s="227" t="s">
        <v>5</v>
      </c>
      <c r="H3" s="229" t="s">
        <v>24</v>
      </c>
    </row>
    <row r="4" spans="1:8" s="6" customFormat="1" ht="45.75" customHeight="1" hidden="1">
      <c r="A4" s="209"/>
      <c r="B4" s="223"/>
      <c r="C4" s="194"/>
      <c r="D4" s="226"/>
      <c r="E4" s="226"/>
      <c r="F4" s="226"/>
      <c r="G4" s="228"/>
      <c r="H4" s="230"/>
    </row>
    <row r="5" spans="1:8" s="6" customFormat="1" ht="45.75" customHeight="1" hidden="1">
      <c r="A5" s="209"/>
      <c r="B5" s="223"/>
      <c r="C5" s="194"/>
      <c r="D5" s="226"/>
      <c r="E5" s="226"/>
      <c r="F5" s="226"/>
      <c r="G5" s="228"/>
      <c r="H5" s="230"/>
    </row>
    <row r="6" spans="1:8" s="6" customFormat="1" ht="45.75" customHeight="1" hidden="1">
      <c r="A6" s="210"/>
      <c r="B6" s="224"/>
      <c r="C6" s="194"/>
      <c r="D6" s="226"/>
      <c r="E6" s="226"/>
      <c r="F6" s="226"/>
      <c r="G6" s="228"/>
      <c r="H6" s="192"/>
    </row>
    <row r="7" spans="1:8" s="6" customFormat="1" ht="46.5" customHeight="1">
      <c r="A7" s="179" t="s">
        <v>11</v>
      </c>
      <c r="B7" s="120">
        <f aca="true" t="shared" si="0" ref="B7:B16">SUM(C7:F7)</f>
        <v>216</v>
      </c>
      <c r="C7" s="104">
        <v>40</v>
      </c>
      <c r="D7" s="59">
        <v>48</v>
      </c>
      <c r="E7" s="59">
        <v>28</v>
      </c>
      <c r="F7" s="59">
        <v>100</v>
      </c>
      <c r="G7" s="74" t="s">
        <v>7</v>
      </c>
      <c r="H7" s="89" t="s">
        <v>26</v>
      </c>
    </row>
    <row r="8" spans="1:8" s="6" customFormat="1" ht="46.5" customHeight="1">
      <c r="A8" s="181" t="s">
        <v>78</v>
      </c>
      <c r="B8" s="121">
        <f t="shared" si="0"/>
        <v>144</v>
      </c>
      <c r="C8" s="105">
        <v>24</v>
      </c>
      <c r="D8" s="36">
        <v>20</v>
      </c>
      <c r="E8" s="36">
        <v>20</v>
      </c>
      <c r="F8" s="36">
        <v>80</v>
      </c>
      <c r="G8" s="72" t="s">
        <v>7</v>
      </c>
      <c r="H8" s="90" t="s">
        <v>110</v>
      </c>
    </row>
    <row r="9" spans="1:8" s="6" customFormat="1" ht="46.5" customHeight="1">
      <c r="A9" s="181" t="s">
        <v>13</v>
      </c>
      <c r="B9" s="121">
        <f t="shared" si="0"/>
        <v>90</v>
      </c>
      <c r="C9" s="169">
        <v>26</v>
      </c>
      <c r="D9" s="36">
        <v>30</v>
      </c>
      <c r="E9" s="36">
        <v>8</v>
      </c>
      <c r="F9" s="36">
        <v>26</v>
      </c>
      <c r="G9" s="72" t="s">
        <v>7</v>
      </c>
      <c r="H9" s="91" t="s">
        <v>27</v>
      </c>
    </row>
    <row r="10" spans="1:8" s="6" customFormat="1" ht="46.5" customHeight="1">
      <c r="A10" s="181" t="s">
        <v>20</v>
      </c>
      <c r="B10" s="121">
        <f t="shared" si="0"/>
        <v>108</v>
      </c>
      <c r="C10" s="36">
        <v>30</v>
      </c>
      <c r="D10" s="36">
        <v>34</v>
      </c>
      <c r="E10" s="36">
        <v>20</v>
      </c>
      <c r="F10" s="36">
        <v>24</v>
      </c>
      <c r="G10" s="72" t="s">
        <v>7</v>
      </c>
      <c r="H10" s="91" t="s">
        <v>30</v>
      </c>
    </row>
    <row r="11" spans="1:8" s="6" customFormat="1" ht="46.5" customHeight="1">
      <c r="A11" s="181" t="s">
        <v>114</v>
      </c>
      <c r="B11" s="121">
        <f>SUM(C10:F10)</f>
        <v>108</v>
      </c>
      <c r="C11" s="105">
        <v>20</v>
      </c>
      <c r="D11" s="36">
        <v>20</v>
      </c>
      <c r="E11" s="36">
        <v>16</v>
      </c>
      <c r="F11" s="36">
        <v>52</v>
      </c>
      <c r="G11" s="72" t="s">
        <v>7</v>
      </c>
      <c r="H11" s="91" t="s">
        <v>34</v>
      </c>
    </row>
    <row r="12" spans="1:8" s="6" customFormat="1" ht="46.5" customHeight="1">
      <c r="A12" s="181" t="s">
        <v>90</v>
      </c>
      <c r="B12" s="121">
        <f>SUM(C12:F12)</f>
        <v>108</v>
      </c>
      <c r="C12" s="105">
        <v>18</v>
      </c>
      <c r="D12" s="36">
        <v>10</v>
      </c>
      <c r="E12" s="36">
        <v>26</v>
      </c>
      <c r="F12" s="36">
        <v>54</v>
      </c>
      <c r="G12" s="71" t="s">
        <v>8</v>
      </c>
      <c r="H12" s="91" t="s">
        <v>29</v>
      </c>
    </row>
    <row r="13" spans="1:8" s="6" customFormat="1" ht="46.5" customHeight="1">
      <c r="A13" s="181" t="s">
        <v>50</v>
      </c>
      <c r="B13" s="121">
        <f t="shared" si="0"/>
        <v>90</v>
      </c>
      <c r="C13" s="105"/>
      <c r="D13" s="36">
        <v>40</v>
      </c>
      <c r="E13" s="36">
        <v>16</v>
      </c>
      <c r="F13" s="36">
        <v>34</v>
      </c>
      <c r="G13" s="71" t="s">
        <v>8</v>
      </c>
      <c r="H13" s="90" t="s">
        <v>49</v>
      </c>
    </row>
    <row r="14" spans="1:8" s="6" customFormat="1" ht="46.5" customHeight="1">
      <c r="A14" s="181" t="s">
        <v>14</v>
      </c>
      <c r="B14" s="121">
        <f t="shared" si="0"/>
        <v>54</v>
      </c>
      <c r="C14" s="105"/>
      <c r="D14" s="36">
        <v>34</v>
      </c>
      <c r="E14" s="36"/>
      <c r="F14" s="36">
        <v>20</v>
      </c>
      <c r="G14" s="71" t="s">
        <v>8</v>
      </c>
      <c r="H14" s="90" t="s">
        <v>48</v>
      </c>
    </row>
    <row r="15" spans="1:8" s="6" customFormat="1" ht="46.5" customHeight="1">
      <c r="A15" s="181" t="s">
        <v>21</v>
      </c>
      <c r="B15" s="121">
        <f t="shared" si="0"/>
        <v>90</v>
      </c>
      <c r="C15" s="105">
        <v>20</v>
      </c>
      <c r="D15" s="36">
        <v>16</v>
      </c>
      <c r="E15" s="36">
        <v>10</v>
      </c>
      <c r="F15" s="36">
        <v>44</v>
      </c>
      <c r="G15" s="71" t="s">
        <v>8</v>
      </c>
      <c r="H15" s="90" t="s">
        <v>105</v>
      </c>
    </row>
    <row r="16" spans="1:8" s="6" customFormat="1" ht="46.5" customHeight="1">
      <c r="A16" s="181" t="s">
        <v>71</v>
      </c>
      <c r="B16" s="121">
        <f t="shared" si="0"/>
        <v>108</v>
      </c>
      <c r="C16" s="105">
        <v>20</v>
      </c>
      <c r="D16" s="36">
        <v>14</v>
      </c>
      <c r="E16" s="36">
        <v>18</v>
      </c>
      <c r="F16" s="36">
        <v>56</v>
      </c>
      <c r="G16" s="71" t="s">
        <v>8</v>
      </c>
      <c r="H16" s="90" t="s">
        <v>105</v>
      </c>
    </row>
    <row r="17" spans="1:8" s="6" customFormat="1" ht="46.5" customHeight="1" thickBot="1">
      <c r="A17" s="70" t="s">
        <v>106</v>
      </c>
      <c r="B17" s="122">
        <v>72</v>
      </c>
      <c r="C17" s="118"/>
      <c r="D17" s="78"/>
      <c r="E17" s="78"/>
      <c r="F17" s="78"/>
      <c r="G17" s="84"/>
      <c r="H17" s="100" t="s">
        <v>116</v>
      </c>
    </row>
    <row r="18" spans="1:8" s="34" customFormat="1" ht="24" customHeight="1" thickBot="1">
      <c r="A18" s="50" t="s">
        <v>69</v>
      </c>
      <c r="B18" s="51">
        <f>SUM(B7:B16)</f>
        <v>1116</v>
      </c>
      <c r="C18" s="119">
        <f>SUM(C7:C16)</f>
        <v>198</v>
      </c>
      <c r="D18" s="51">
        <f>SUM(D7:D16)</f>
        <v>266</v>
      </c>
      <c r="E18" s="51">
        <f>SUM(E7:E16)</f>
        <v>162</v>
      </c>
      <c r="F18" s="51">
        <f>SUM(F7:F16)</f>
        <v>490</v>
      </c>
      <c r="G18" s="52">
        <f>B18/36</f>
        <v>31</v>
      </c>
      <c r="H18" s="33"/>
    </row>
    <row r="19" spans="1:8" s="34" customFormat="1" ht="24" customHeight="1" thickBot="1">
      <c r="A19" s="220" t="s">
        <v>66</v>
      </c>
      <c r="B19" s="221"/>
      <c r="C19" s="217">
        <f>C18+D18+E18*0.2</f>
        <v>496.4</v>
      </c>
      <c r="D19" s="218"/>
      <c r="E19" s="219"/>
      <c r="F19" s="43">
        <f>H19/5</f>
        <v>5.84</v>
      </c>
      <c r="G19" s="31">
        <v>17</v>
      </c>
      <c r="H19" s="24">
        <f>C19/G19</f>
        <v>29.2</v>
      </c>
    </row>
    <row r="20" spans="1:8" ht="20.25" customHeight="1">
      <c r="A20" s="16"/>
      <c r="B20" s="16"/>
      <c r="C20" s="27"/>
      <c r="D20" s="27"/>
      <c r="E20" s="27"/>
      <c r="F20" s="27"/>
      <c r="G20" s="27"/>
      <c r="H20" s="28"/>
    </row>
  </sheetData>
  <mergeCells count="10">
    <mergeCell ref="F3:F6"/>
    <mergeCell ref="G3:G6"/>
    <mergeCell ref="H3:H6"/>
    <mergeCell ref="C3:C6"/>
    <mergeCell ref="D3:D6"/>
    <mergeCell ref="E3:E6"/>
    <mergeCell ref="C19:E19"/>
    <mergeCell ref="A19:B19"/>
    <mergeCell ref="A3:A6"/>
    <mergeCell ref="B3:B6"/>
  </mergeCells>
  <printOptions/>
  <pageMargins left="0.28" right="0.25" top="1.1" bottom="0.67" header="0.49" footer="0.2"/>
  <pageSetup horizontalDpi="600" verticalDpi="600" orientation="portrait" paperSize="9" r:id="rId1"/>
  <headerFooter alignWithMargins="0">
    <oddHeader>&amp;L&amp;"Arial Cyr,полужирный курсив"&amp;12 1 курс&amp;C&amp;"Arial Cyr,полужирный курсив"&amp;12Семестровий графік
для студентів першого курсу&amp;R&amp;"Arial Cyr,полужирный"&amp;14 &amp;12 2 семестр</oddHeader>
    <oddFooter>&amp;L&amp;"Arial Cyr,полужирный курсив"&amp;14
&amp;C&amp;"Arial Cyr,полужирный"&amp;14 2010-2011&amp;R&amp;"Arial Cyr,полужирный"&amp;12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zoomScale="75" zoomScaleNormal="75" workbookViewId="0" topLeftCell="A7">
      <selection activeCell="A1" sqref="A1"/>
      <selection activeCell="B11" sqref="B11"/>
    </sheetView>
  </sheetViews>
  <sheetFormatPr defaultColWidth="9.00390625" defaultRowHeight="12.75"/>
  <cols>
    <col min="1" max="1" width="36.375" style="45" customWidth="1"/>
    <col min="2" max="2" width="15.625" style="45" customWidth="1"/>
    <col min="3" max="6" width="9.75390625" style="5" customWidth="1"/>
    <col min="7" max="7" width="14.25390625" style="45" customWidth="1"/>
    <col min="8" max="8" width="13.125" style="45" customWidth="1"/>
    <col min="9" max="16384" width="9.125" style="45" customWidth="1"/>
  </cols>
  <sheetData>
    <row r="1" spans="1:8" ht="24.75" customHeight="1">
      <c r="A1" s="1" t="s">
        <v>15</v>
      </c>
      <c r="B1" s="1"/>
      <c r="C1" s="4"/>
      <c r="D1" s="4"/>
      <c r="E1" s="4"/>
      <c r="F1" s="4"/>
      <c r="G1" s="10"/>
      <c r="H1" s="47"/>
    </row>
    <row r="2" spans="7:8" ht="17.25" customHeight="1" thickBot="1">
      <c r="G2" s="47"/>
      <c r="H2" s="47"/>
    </row>
    <row r="3" spans="1:8" ht="59.25" customHeight="1" thickBot="1">
      <c r="A3" s="54" t="s">
        <v>4</v>
      </c>
      <c r="B3" s="103" t="s">
        <v>6</v>
      </c>
      <c r="C3" s="101" t="s">
        <v>0</v>
      </c>
      <c r="D3" s="2" t="s">
        <v>1</v>
      </c>
      <c r="E3" s="2" t="s">
        <v>2</v>
      </c>
      <c r="F3" s="2" t="s">
        <v>3</v>
      </c>
      <c r="G3" s="56" t="s">
        <v>5</v>
      </c>
      <c r="H3" s="60" t="s">
        <v>24</v>
      </c>
    </row>
    <row r="4" spans="1:8" s="6" customFormat="1" ht="45.75" customHeight="1">
      <c r="A4" s="179" t="s">
        <v>36</v>
      </c>
      <c r="B4" s="108">
        <f aca="true" t="shared" si="0" ref="B4:B14">SUM(C4:F4)</f>
        <v>108</v>
      </c>
      <c r="C4" s="104">
        <v>22</v>
      </c>
      <c r="D4" s="59">
        <v>20</v>
      </c>
      <c r="E4" s="59">
        <v>20</v>
      </c>
      <c r="F4" s="59">
        <v>46</v>
      </c>
      <c r="G4" s="63" t="s">
        <v>7</v>
      </c>
      <c r="H4" s="93" t="s">
        <v>80</v>
      </c>
    </row>
    <row r="5" spans="1:8" s="6" customFormat="1" ht="45.75" customHeight="1">
      <c r="A5" s="181" t="s">
        <v>142</v>
      </c>
      <c r="B5" s="109">
        <f t="shared" si="0"/>
        <v>180</v>
      </c>
      <c r="C5" s="105">
        <v>30</v>
      </c>
      <c r="D5" s="36">
        <v>36</v>
      </c>
      <c r="E5" s="36">
        <v>26</v>
      </c>
      <c r="F5" s="36">
        <v>88</v>
      </c>
      <c r="G5" s="64" t="s">
        <v>7</v>
      </c>
      <c r="H5" s="91" t="s">
        <v>27</v>
      </c>
    </row>
    <row r="6" spans="1:8" s="6" customFormat="1" ht="45.75" customHeight="1">
      <c r="A6" s="180" t="s">
        <v>79</v>
      </c>
      <c r="B6" s="109">
        <f t="shared" si="0"/>
        <v>180</v>
      </c>
      <c r="C6" s="105">
        <v>30</v>
      </c>
      <c r="D6" s="36">
        <v>36</v>
      </c>
      <c r="E6" s="36">
        <v>26</v>
      </c>
      <c r="F6" s="36">
        <v>88</v>
      </c>
      <c r="G6" s="64" t="s">
        <v>7</v>
      </c>
      <c r="H6" s="91" t="s">
        <v>30</v>
      </c>
    </row>
    <row r="7" spans="1:8" s="6" customFormat="1" ht="45.75" customHeight="1">
      <c r="A7" s="181" t="s">
        <v>37</v>
      </c>
      <c r="B7" s="109">
        <f t="shared" si="0"/>
        <v>180</v>
      </c>
      <c r="C7" s="105">
        <v>36</v>
      </c>
      <c r="D7" s="36">
        <v>42</v>
      </c>
      <c r="E7" s="36">
        <v>26</v>
      </c>
      <c r="F7" s="36">
        <v>76</v>
      </c>
      <c r="G7" s="64" t="s">
        <v>7</v>
      </c>
      <c r="H7" s="91" t="s">
        <v>38</v>
      </c>
    </row>
    <row r="8" spans="1:8" s="6" customFormat="1" ht="45.75" customHeight="1">
      <c r="A8" s="180" t="s">
        <v>16</v>
      </c>
      <c r="B8" s="109">
        <f t="shared" si="0"/>
        <v>180</v>
      </c>
      <c r="C8" s="111">
        <v>26</v>
      </c>
      <c r="D8" s="38">
        <v>26</v>
      </c>
      <c r="E8" s="38">
        <v>24</v>
      </c>
      <c r="F8" s="38">
        <v>104</v>
      </c>
      <c r="G8" s="64" t="s">
        <v>7</v>
      </c>
      <c r="H8" s="91" t="s">
        <v>39</v>
      </c>
    </row>
    <row r="9" spans="1:8" s="6" customFormat="1" ht="45.75" customHeight="1">
      <c r="A9" s="180" t="s">
        <v>143</v>
      </c>
      <c r="B9" s="109">
        <f t="shared" si="0"/>
        <v>108</v>
      </c>
      <c r="C9" s="105">
        <v>16</v>
      </c>
      <c r="D9" s="36">
        <v>16</v>
      </c>
      <c r="E9" s="36">
        <v>12</v>
      </c>
      <c r="F9" s="36">
        <v>64</v>
      </c>
      <c r="G9" s="65" t="s">
        <v>8</v>
      </c>
      <c r="H9" s="91" t="s">
        <v>144</v>
      </c>
    </row>
    <row r="10" spans="1:8" ht="45.75" customHeight="1">
      <c r="A10" s="180" t="s">
        <v>10</v>
      </c>
      <c r="B10" s="109">
        <f t="shared" si="0"/>
        <v>90</v>
      </c>
      <c r="C10" s="105"/>
      <c r="D10" s="36">
        <v>36</v>
      </c>
      <c r="E10" s="36">
        <v>10</v>
      </c>
      <c r="F10" s="36">
        <v>44</v>
      </c>
      <c r="G10" s="65" t="s">
        <v>8</v>
      </c>
      <c r="H10" s="91" t="s">
        <v>41</v>
      </c>
    </row>
    <row r="11" spans="1:8" s="6" customFormat="1" ht="45.75" customHeight="1">
      <c r="A11" s="180" t="s">
        <v>14</v>
      </c>
      <c r="B11" s="109">
        <f t="shared" si="0"/>
        <v>54</v>
      </c>
      <c r="C11" s="105"/>
      <c r="D11" s="36">
        <v>36</v>
      </c>
      <c r="E11" s="36"/>
      <c r="F11" s="36">
        <v>18</v>
      </c>
      <c r="G11" s="65" t="s">
        <v>8</v>
      </c>
      <c r="H11" s="91" t="s">
        <v>40</v>
      </c>
    </row>
    <row r="12" spans="1:8" ht="45.75" customHeight="1">
      <c r="A12" s="199" t="s">
        <v>21</v>
      </c>
      <c r="B12" s="109">
        <f t="shared" si="0"/>
        <v>90</v>
      </c>
      <c r="C12" s="105">
        <v>20</v>
      </c>
      <c r="D12" s="36">
        <v>16</v>
      </c>
      <c r="E12" s="36">
        <v>10</v>
      </c>
      <c r="F12" s="36">
        <v>44</v>
      </c>
      <c r="G12" s="67" t="s">
        <v>8</v>
      </c>
      <c r="H12" s="90" t="s">
        <v>105</v>
      </c>
    </row>
    <row r="13" spans="1:8" s="6" customFormat="1" ht="45.75" customHeight="1">
      <c r="A13" s="181" t="s">
        <v>42</v>
      </c>
      <c r="B13" s="109">
        <f t="shared" si="0"/>
        <v>108</v>
      </c>
      <c r="C13" s="105">
        <v>20</v>
      </c>
      <c r="D13" s="36">
        <v>18</v>
      </c>
      <c r="E13" s="36">
        <v>24</v>
      </c>
      <c r="F13" s="36">
        <v>46</v>
      </c>
      <c r="G13" s="65" t="s">
        <v>8</v>
      </c>
      <c r="H13" s="90" t="s">
        <v>105</v>
      </c>
    </row>
    <row r="14" spans="1:8" s="6" customFormat="1" ht="45.75" customHeight="1" thickBot="1">
      <c r="A14" s="200" t="s">
        <v>89</v>
      </c>
      <c r="B14" s="116">
        <f t="shared" si="0"/>
        <v>72</v>
      </c>
      <c r="C14" s="115"/>
      <c r="D14" s="37">
        <v>20</v>
      </c>
      <c r="E14" s="37">
        <v>4</v>
      </c>
      <c r="F14" s="37">
        <v>48</v>
      </c>
      <c r="G14" s="66" t="s">
        <v>8</v>
      </c>
      <c r="H14" s="90" t="s">
        <v>105</v>
      </c>
    </row>
    <row r="15" spans="1:8" ht="30.75" customHeight="1" thickBot="1">
      <c r="A15" s="62" t="s">
        <v>69</v>
      </c>
      <c r="B15" s="57">
        <f>SUM(B4:B14)</f>
        <v>1350</v>
      </c>
      <c r="C15" s="61">
        <f>SUM(C4:C14)</f>
        <v>200</v>
      </c>
      <c r="D15" s="57">
        <f>SUM(D4:D14)</f>
        <v>302</v>
      </c>
      <c r="E15" s="57">
        <f>SUM(E4:E14)</f>
        <v>182</v>
      </c>
      <c r="F15" s="57">
        <f>SUM(F4:F14)</f>
        <v>666</v>
      </c>
      <c r="G15" s="58">
        <f>B15/36</f>
        <v>37.5</v>
      </c>
      <c r="H15" s="46"/>
    </row>
    <row r="16" spans="1:8" ht="30.75" customHeight="1" thickBot="1">
      <c r="A16" s="13" t="s">
        <v>43</v>
      </c>
      <c r="B16" s="46"/>
      <c r="C16" s="195">
        <f>C15+D15+E15*0.2</f>
        <v>538.4</v>
      </c>
      <c r="D16" s="195"/>
      <c r="E16" s="196"/>
      <c r="F16" s="15">
        <f>H16/5</f>
        <v>5.982222222222222</v>
      </c>
      <c r="G16" s="68">
        <v>18</v>
      </c>
      <c r="H16" s="18">
        <f>C16/G16</f>
        <v>29.91111111111111</v>
      </c>
    </row>
  </sheetData>
  <mergeCells count="1">
    <mergeCell ref="C16:E16"/>
  </mergeCells>
  <printOptions/>
  <pageMargins left="0.26" right="0.24" top="0.76" bottom="1" header="0.31" footer="0.5"/>
  <pageSetup horizontalDpi="600" verticalDpi="600" orientation="portrait" paperSize="9" scale="85" r:id="rId1"/>
  <headerFooter alignWithMargins="0">
    <oddHeader>&amp;L&amp;"Arial Cyr,полужирный"&amp;14 2 курс&amp;C&amp;"Arial Cyr,полужирный курсив"&amp;14Семестровий графік&amp;R&amp;"Arial Cyr,полужирный"&amp;14 3 семестр</oddHeader>
    <oddFooter>&amp;C&amp;"Arial Cyr,полужирный курсив"&amp;14 2010-2011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H15"/>
  <sheetViews>
    <sheetView zoomScale="75" zoomScaleNormal="75" workbookViewId="0" topLeftCell="A7">
      <selection activeCell="A1" sqref="A1"/>
      <selection activeCell="A13" sqref="A13"/>
    </sheetView>
  </sheetViews>
  <sheetFormatPr defaultColWidth="9.00390625" defaultRowHeight="12.75"/>
  <cols>
    <col min="1" max="1" width="24.125" style="45" customWidth="1"/>
    <col min="2" max="2" width="15.00390625" style="45" customWidth="1"/>
    <col min="3" max="6" width="8.00390625" style="5" customWidth="1"/>
    <col min="7" max="7" width="13.75390625" style="45" customWidth="1"/>
    <col min="8" max="8" width="14.125" style="45" customWidth="1"/>
    <col min="9" max="16384" width="9.125" style="45" customWidth="1"/>
  </cols>
  <sheetData>
    <row r="1" spans="1:8" ht="33" customHeight="1">
      <c r="A1" s="1" t="s">
        <v>15</v>
      </c>
      <c r="B1" s="1"/>
      <c r="C1" s="4"/>
      <c r="D1" s="4"/>
      <c r="E1" s="4"/>
      <c r="F1" s="4"/>
      <c r="G1" s="10"/>
      <c r="H1" s="47"/>
    </row>
    <row r="2" spans="7:8" ht="17.25" customHeight="1" thickBot="1">
      <c r="G2" s="47"/>
      <c r="H2" s="47"/>
    </row>
    <row r="3" spans="1:8" ht="58.5" customHeight="1" thickBot="1">
      <c r="A3" s="54" t="s">
        <v>4</v>
      </c>
      <c r="B3" s="103" t="s">
        <v>6</v>
      </c>
      <c r="C3" s="101" t="s">
        <v>0</v>
      </c>
      <c r="D3" s="2" t="s">
        <v>1</v>
      </c>
      <c r="E3" s="2" t="s">
        <v>2</v>
      </c>
      <c r="F3" s="2" t="s">
        <v>3</v>
      </c>
      <c r="G3" s="56" t="s">
        <v>5</v>
      </c>
      <c r="H3" s="60" t="s">
        <v>24</v>
      </c>
    </row>
    <row r="4" spans="1:8" ht="48" customHeight="1">
      <c r="A4" s="179" t="s">
        <v>53</v>
      </c>
      <c r="B4" s="108">
        <f aca="true" t="shared" si="0" ref="B4:B13">SUM(C4:F4)</f>
        <v>90</v>
      </c>
      <c r="C4" s="104" t="s">
        <v>9</v>
      </c>
      <c r="D4" s="59">
        <v>34</v>
      </c>
      <c r="E4" s="59">
        <v>10</v>
      </c>
      <c r="F4" s="59">
        <v>46</v>
      </c>
      <c r="G4" s="63" t="s">
        <v>7</v>
      </c>
      <c r="H4" s="93" t="s">
        <v>54</v>
      </c>
    </row>
    <row r="5" spans="1:8" ht="48" customHeight="1">
      <c r="A5" s="181" t="s">
        <v>55</v>
      </c>
      <c r="B5" s="109">
        <f t="shared" si="0"/>
        <v>108</v>
      </c>
      <c r="C5" s="105">
        <v>22</v>
      </c>
      <c r="D5" s="36">
        <v>26</v>
      </c>
      <c r="E5" s="36">
        <v>16</v>
      </c>
      <c r="F5" s="36">
        <v>44</v>
      </c>
      <c r="G5" s="64" t="s">
        <v>7</v>
      </c>
      <c r="H5" s="90" t="s">
        <v>32</v>
      </c>
    </row>
    <row r="6" spans="1:8" ht="48" customHeight="1">
      <c r="A6" s="181" t="s">
        <v>101</v>
      </c>
      <c r="B6" s="109">
        <f t="shared" si="0"/>
        <v>180</v>
      </c>
      <c r="C6" s="105">
        <v>30</v>
      </c>
      <c r="D6" s="36">
        <v>36</v>
      </c>
      <c r="E6" s="36">
        <v>26</v>
      </c>
      <c r="F6" s="36">
        <v>88</v>
      </c>
      <c r="G6" s="64" t="s">
        <v>7</v>
      </c>
      <c r="H6" s="91" t="s">
        <v>27</v>
      </c>
    </row>
    <row r="7" spans="1:8" ht="48" customHeight="1">
      <c r="A7" s="181" t="s">
        <v>56</v>
      </c>
      <c r="B7" s="109">
        <f t="shared" si="0"/>
        <v>180</v>
      </c>
      <c r="C7" s="105">
        <v>30</v>
      </c>
      <c r="D7" s="36">
        <v>36</v>
      </c>
      <c r="E7" s="36">
        <v>26</v>
      </c>
      <c r="F7" s="36">
        <v>88</v>
      </c>
      <c r="G7" s="64" t="s">
        <v>7</v>
      </c>
      <c r="H7" s="91" t="s">
        <v>30</v>
      </c>
    </row>
    <row r="8" spans="1:8" ht="48" customHeight="1">
      <c r="A8" s="181" t="s">
        <v>74</v>
      </c>
      <c r="B8" s="109">
        <f t="shared" si="0"/>
        <v>180</v>
      </c>
      <c r="C8" s="105">
        <v>42</v>
      </c>
      <c r="D8" s="36">
        <v>32</v>
      </c>
      <c r="E8" s="36">
        <v>32</v>
      </c>
      <c r="F8" s="36">
        <v>74</v>
      </c>
      <c r="G8" s="64" t="s">
        <v>7</v>
      </c>
      <c r="H8" s="91" t="s">
        <v>58</v>
      </c>
    </row>
    <row r="9" spans="1:8" ht="48" customHeight="1">
      <c r="A9" s="181" t="s">
        <v>51</v>
      </c>
      <c r="B9" s="109">
        <f t="shared" si="0"/>
        <v>54</v>
      </c>
      <c r="C9" s="105" t="s">
        <v>9</v>
      </c>
      <c r="D9" s="36">
        <v>34</v>
      </c>
      <c r="E9" s="36"/>
      <c r="F9" s="36">
        <v>20</v>
      </c>
      <c r="G9" s="65" t="s">
        <v>8</v>
      </c>
      <c r="H9" s="90" t="s">
        <v>52</v>
      </c>
    </row>
    <row r="10" spans="1:8" ht="48" customHeight="1">
      <c r="A10" s="181" t="s">
        <v>57</v>
      </c>
      <c r="B10" s="109">
        <f t="shared" si="0"/>
        <v>108</v>
      </c>
      <c r="C10" s="105">
        <v>16</v>
      </c>
      <c r="D10" s="36">
        <v>16</v>
      </c>
      <c r="E10" s="36">
        <v>20</v>
      </c>
      <c r="F10" s="36">
        <v>56</v>
      </c>
      <c r="G10" s="65" t="s">
        <v>8</v>
      </c>
      <c r="H10" s="90" t="s">
        <v>105</v>
      </c>
    </row>
    <row r="11" spans="1:8" s="6" customFormat="1" ht="48" customHeight="1">
      <c r="A11" s="181" t="s">
        <v>59</v>
      </c>
      <c r="B11" s="109">
        <f t="shared" si="0"/>
        <v>90</v>
      </c>
      <c r="C11" s="105">
        <v>20</v>
      </c>
      <c r="D11" s="36">
        <v>16</v>
      </c>
      <c r="E11" s="36">
        <v>10</v>
      </c>
      <c r="F11" s="36">
        <v>44</v>
      </c>
      <c r="G11" s="65" t="s">
        <v>8</v>
      </c>
      <c r="H11" s="90" t="s">
        <v>105</v>
      </c>
    </row>
    <row r="12" spans="1:8" s="6" customFormat="1" ht="48" customHeight="1">
      <c r="A12" s="181" t="s">
        <v>46</v>
      </c>
      <c r="B12" s="109">
        <f t="shared" si="0"/>
        <v>108</v>
      </c>
      <c r="C12" s="105">
        <v>20</v>
      </c>
      <c r="D12" s="36">
        <v>12</v>
      </c>
      <c r="E12" s="36">
        <v>16</v>
      </c>
      <c r="F12" s="36">
        <v>60</v>
      </c>
      <c r="G12" s="65" t="s">
        <v>8</v>
      </c>
      <c r="H12" s="90" t="s">
        <v>105</v>
      </c>
    </row>
    <row r="13" spans="1:8" s="6" customFormat="1" ht="48" customHeight="1" thickBot="1">
      <c r="A13" s="201" t="s">
        <v>17</v>
      </c>
      <c r="B13" s="110">
        <f t="shared" si="0"/>
        <v>108</v>
      </c>
      <c r="C13" s="106">
        <v>20</v>
      </c>
      <c r="D13" s="85">
        <v>12</v>
      </c>
      <c r="E13" s="85">
        <v>16</v>
      </c>
      <c r="F13" s="85">
        <v>60</v>
      </c>
      <c r="G13" s="80" t="s">
        <v>8</v>
      </c>
      <c r="H13" s="94" t="s">
        <v>105</v>
      </c>
    </row>
    <row r="14" spans="1:8" s="34" customFormat="1" ht="24" customHeight="1" thickBot="1">
      <c r="A14" s="98" t="s">
        <v>69</v>
      </c>
      <c r="B14" s="99">
        <f>SUM(B4:B13)</f>
        <v>1206</v>
      </c>
      <c r="C14" s="117">
        <f>SUM(C4:C13)</f>
        <v>200</v>
      </c>
      <c r="D14" s="99">
        <f>SUM(D4:D13)</f>
        <v>254</v>
      </c>
      <c r="E14" s="99">
        <f>SUM(E4:E13)</f>
        <v>172</v>
      </c>
      <c r="F14" s="99">
        <f>SUM(F4:F13)</f>
        <v>580</v>
      </c>
      <c r="G14" s="132">
        <f>B14/36</f>
        <v>33.5</v>
      </c>
      <c r="H14" s="33"/>
    </row>
    <row r="15" spans="1:8" s="34" customFormat="1" ht="24" customHeight="1" thickBot="1">
      <c r="A15" s="220" t="s">
        <v>66</v>
      </c>
      <c r="B15" s="221"/>
      <c r="C15" s="197">
        <f>C14+D14+E14*0.2</f>
        <v>488.4</v>
      </c>
      <c r="D15" s="198"/>
      <c r="E15" s="186"/>
      <c r="F15" s="22">
        <f>H15/5</f>
        <v>5.745882352941176</v>
      </c>
      <c r="G15" s="26">
        <v>17</v>
      </c>
      <c r="H15" s="23">
        <f>C15/G15</f>
        <v>28.72941176470588</v>
      </c>
    </row>
  </sheetData>
  <mergeCells count="2">
    <mergeCell ref="A15:B15"/>
    <mergeCell ref="C15:E15"/>
  </mergeCells>
  <printOptions/>
  <pageMargins left="0.4" right="0.17" top="0.9" bottom="0.67" header="0.36" footer="0.34"/>
  <pageSetup horizontalDpi="600" verticalDpi="600" orientation="portrait" paperSize="9" r:id="rId1"/>
  <headerFooter alignWithMargins="0">
    <oddHeader>&amp;L&amp;"Arial Cyr,полужирный"&amp;14 2 курс&amp;C&amp;"Arial Cyr,полужирный"&amp;14Семестровий графік
для студентів другого кур&amp;"Arial Cyr,полужирный курсив"су&amp;"Arial Cyr,обычный"
&amp;R&amp;"Arial Cyr,полужирный курсив"&amp;12 4 семестр
</oddHeader>
    <oddFooter>&amp;C&amp;"Arial Cyr,полужирный"&amp;14 2010-2011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H19"/>
  <sheetViews>
    <sheetView zoomScale="75" zoomScaleNormal="75" workbookViewId="0" topLeftCell="A11">
      <selection activeCell="A1" sqref="A1"/>
      <selection activeCell="F19" sqref="F19"/>
    </sheetView>
  </sheetViews>
  <sheetFormatPr defaultColWidth="9.00390625" defaultRowHeight="12.75"/>
  <cols>
    <col min="1" max="1" width="22.25390625" style="45" customWidth="1"/>
    <col min="2" max="2" width="12.875" style="45" customWidth="1"/>
    <col min="3" max="6" width="8.625" style="5" customWidth="1"/>
    <col min="7" max="7" width="13.375" style="45" customWidth="1"/>
    <col min="8" max="8" width="14.75390625" style="45" customWidth="1"/>
    <col min="9" max="16384" width="9.125" style="45" customWidth="1"/>
  </cols>
  <sheetData>
    <row r="2" spans="1:8" ht="19.5">
      <c r="A2" s="1" t="s">
        <v>15</v>
      </c>
      <c r="B2" s="1"/>
      <c r="C2" s="4"/>
      <c r="D2" s="4"/>
      <c r="E2" s="4"/>
      <c r="F2" s="4"/>
      <c r="G2" s="10"/>
      <c r="H2" s="47"/>
    </row>
    <row r="3" ht="13.5" thickBot="1"/>
    <row r="4" spans="1:8" ht="12.75">
      <c r="A4" s="208" t="s">
        <v>4</v>
      </c>
      <c r="B4" s="222" t="s">
        <v>6</v>
      </c>
      <c r="C4" s="193" t="s">
        <v>0</v>
      </c>
      <c r="D4" s="225" t="s">
        <v>1</v>
      </c>
      <c r="E4" s="225" t="s">
        <v>2</v>
      </c>
      <c r="F4" s="225" t="s">
        <v>3</v>
      </c>
      <c r="G4" s="227" t="s">
        <v>5</v>
      </c>
      <c r="H4" s="229" t="s">
        <v>24</v>
      </c>
    </row>
    <row r="5" spans="1:8" ht="12.75">
      <c r="A5" s="209"/>
      <c r="B5" s="223"/>
      <c r="C5" s="194"/>
      <c r="D5" s="226"/>
      <c r="E5" s="226"/>
      <c r="F5" s="226"/>
      <c r="G5" s="228"/>
      <c r="H5" s="230"/>
    </row>
    <row r="6" spans="1:8" ht="12.75">
      <c r="A6" s="209"/>
      <c r="B6" s="223"/>
      <c r="C6" s="194"/>
      <c r="D6" s="226"/>
      <c r="E6" s="226"/>
      <c r="F6" s="226"/>
      <c r="G6" s="228"/>
      <c r="H6" s="230"/>
    </row>
    <row r="7" spans="1:8" ht="17.25" customHeight="1" thickBot="1">
      <c r="A7" s="210"/>
      <c r="B7" s="224"/>
      <c r="C7" s="194"/>
      <c r="D7" s="226"/>
      <c r="E7" s="226"/>
      <c r="F7" s="226"/>
      <c r="G7" s="228"/>
      <c r="H7" s="192"/>
    </row>
    <row r="8" spans="1:8" ht="57.75" customHeight="1">
      <c r="A8" s="179" t="s">
        <v>77</v>
      </c>
      <c r="B8" s="108">
        <f aca="true" t="shared" si="0" ref="B8:B17">SUM(C8:F8)</f>
        <v>180</v>
      </c>
      <c r="C8" s="104">
        <v>30</v>
      </c>
      <c r="D8" s="59">
        <v>36</v>
      </c>
      <c r="E8" s="59">
        <v>26</v>
      </c>
      <c r="F8" s="59">
        <v>88</v>
      </c>
      <c r="G8" s="63" t="s">
        <v>7</v>
      </c>
      <c r="H8" s="93" t="s">
        <v>27</v>
      </c>
    </row>
    <row r="9" spans="1:8" ht="57.75" customHeight="1">
      <c r="A9" s="181" t="s">
        <v>21</v>
      </c>
      <c r="B9" s="109">
        <f t="shared" si="0"/>
        <v>180</v>
      </c>
      <c r="C9" s="105">
        <v>30</v>
      </c>
      <c r="D9" s="36">
        <v>36</v>
      </c>
      <c r="E9" s="36">
        <v>26</v>
      </c>
      <c r="F9" s="36">
        <v>88</v>
      </c>
      <c r="G9" s="64" t="s">
        <v>7</v>
      </c>
      <c r="H9" s="90" t="s">
        <v>105</v>
      </c>
    </row>
    <row r="10" spans="1:8" ht="57.75" customHeight="1">
      <c r="A10" s="181" t="s">
        <v>103</v>
      </c>
      <c r="B10" s="109">
        <f t="shared" si="0"/>
        <v>180</v>
      </c>
      <c r="C10" s="105">
        <v>26</v>
      </c>
      <c r="D10" s="36">
        <v>30</v>
      </c>
      <c r="E10" s="36">
        <v>20</v>
      </c>
      <c r="F10" s="36">
        <v>104</v>
      </c>
      <c r="G10" s="64" t="s">
        <v>7</v>
      </c>
      <c r="H10" s="91" t="s">
        <v>25</v>
      </c>
    </row>
    <row r="11" spans="1:8" ht="57.75" customHeight="1">
      <c r="A11" s="181" t="s">
        <v>81</v>
      </c>
      <c r="B11" s="109">
        <f t="shared" si="0"/>
        <v>180</v>
      </c>
      <c r="C11" s="169">
        <v>26</v>
      </c>
      <c r="D11" s="36">
        <v>26</v>
      </c>
      <c r="E11" s="36">
        <v>24</v>
      </c>
      <c r="F11" s="36">
        <v>104</v>
      </c>
      <c r="G11" s="64" t="s">
        <v>7</v>
      </c>
      <c r="H11" s="90" t="s">
        <v>47</v>
      </c>
    </row>
    <row r="12" spans="1:8" ht="57.75" customHeight="1">
      <c r="A12" s="181" t="s">
        <v>75</v>
      </c>
      <c r="B12" s="109">
        <f t="shared" si="0"/>
        <v>180</v>
      </c>
      <c r="C12" s="111">
        <v>26</v>
      </c>
      <c r="D12" s="38">
        <v>26</v>
      </c>
      <c r="E12" s="38">
        <v>24</v>
      </c>
      <c r="F12" s="38">
        <v>104</v>
      </c>
      <c r="G12" s="64" t="s">
        <v>7</v>
      </c>
      <c r="H12" s="91" t="s">
        <v>67</v>
      </c>
    </row>
    <row r="13" spans="1:8" ht="57.75" customHeight="1">
      <c r="A13" s="181" t="s">
        <v>76</v>
      </c>
      <c r="B13" s="109">
        <f t="shared" si="0"/>
        <v>72</v>
      </c>
      <c r="C13" s="105">
        <v>18</v>
      </c>
      <c r="D13" s="36">
        <v>10</v>
      </c>
      <c r="E13" s="36">
        <v>10</v>
      </c>
      <c r="F13" s="36">
        <v>34</v>
      </c>
      <c r="G13" s="65" t="s">
        <v>8</v>
      </c>
      <c r="H13" s="90" t="s">
        <v>105</v>
      </c>
    </row>
    <row r="14" spans="1:8" ht="57.75" customHeight="1">
      <c r="A14" s="181" t="s">
        <v>115</v>
      </c>
      <c r="B14" s="109">
        <f t="shared" si="0"/>
        <v>108</v>
      </c>
      <c r="C14" s="105">
        <v>16</v>
      </c>
      <c r="D14" s="36">
        <v>16</v>
      </c>
      <c r="E14" s="36">
        <v>24</v>
      </c>
      <c r="F14" s="36">
        <v>52</v>
      </c>
      <c r="G14" s="65" t="s">
        <v>8</v>
      </c>
      <c r="H14" s="91" t="s">
        <v>47</v>
      </c>
    </row>
    <row r="15" spans="1:8" ht="57.75" customHeight="1">
      <c r="A15" s="181" t="s">
        <v>83</v>
      </c>
      <c r="B15" s="109">
        <f>SUM(C15:F15)</f>
        <v>108</v>
      </c>
      <c r="C15" s="114">
        <v>16</v>
      </c>
      <c r="D15" s="77">
        <v>18</v>
      </c>
      <c r="E15" s="77">
        <v>24</v>
      </c>
      <c r="F15" s="77">
        <v>50</v>
      </c>
      <c r="G15" s="65" t="s">
        <v>8</v>
      </c>
      <c r="H15" s="90" t="s">
        <v>128</v>
      </c>
    </row>
    <row r="16" spans="1:8" ht="57.75" customHeight="1">
      <c r="A16" s="181" t="s">
        <v>64</v>
      </c>
      <c r="B16" s="109">
        <f t="shared" si="0"/>
        <v>108</v>
      </c>
      <c r="C16" s="111">
        <v>20</v>
      </c>
      <c r="D16" s="38">
        <v>30</v>
      </c>
      <c r="E16" s="38">
        <v>18</v>
      </c>
      <c r="F16" s="38">
        <v>40</v>
      </c>
      <c r="G16" s="65" t="s">
        <v>8</v>
      </c>
      <c r="H16" s="90" t="s">
        <v>105</v>
      </c>
    </row>
    <row r="17" spans="1:8" ht="57.75" customHeight="1" thickBot="1">
      <c r="A17" s="191" t="s">
        <v>68</v>
      </c>
      <c r="B17" s="116">
        <f t="shared" si="0"/>
        <v>72</v>
      </c>
      <c r="C17" s="115">
        <v>18</v>
      </c>
      <c r="D17" s="37">
        <v>10</v>
      </c>
      <c r="E17" s="37">
        <v>10</v>
      </c>
      <c r="F17" s="37">
        <v>34</v>
      </c>
      <c r="G17" s="66" t="s">
        <v>8</v>
      </c>
      <c r="H17" s="97" t="s">
        <v>105</v>
      </c>
    </row>
    <row r="18" spans="1:8" ht="28.5" customHeight="1" thickBot="1">
      <c r="A18" s="39" t="s">
        <v>69</v>
      </c>
      <c r="B18" s="69">
        <f>SUM(B8:B17)</f>
        <v>1368</v>
      </c>
      <c r="C18" s="48">
        <f>SUM(C8:C17)</f>
        <v>226</v>
      </c>
      <c r="D18" s="69">
        <f>SUM(D8:D17)</f>
        <v>238</v>
      </c>
      <c r="E18" s="48">
        <f>SUM(E8:E17)</f>
        <v>206</v>
      </c>
      <c r="F18" s="69">
        <f>SUM(F8:F17)</f>
        <v>698</v>
      </c>
      <c r="G18" s="82">
        <f>B18/36</f>
        <v>38</v>
      </c>
      <c r="H18" s="49"/>
    </row>
    <row r="19" spans="1:8" ht="28.5" customHeight="1" thickBot="1">
      <c r="A19" s="8" t="s">
        <v>43</v>
      </c>
      <c r="B19" s="46"/>
      <c r="C19" s="195">
        <f>C18+D18+E18*0.2</f>
        <v>505.2</v>
      </c>
      <c r="D19" s="195"/>
      <c r="E19" s="196"/>
      <c r="F19" s="15">
        <f>H19/5</f>
        <v>5.613333333333333</v>
      </c>
      <c r="G19" s="12">
        <v>18</v>
      </c>
      <c r="H19" s="14">
        <f>C19/G19</f>
        <v>28.066666666666666</v>
      </c>
    </row>
  </sheetData>
  <mergeCells count="9">
    <mergeCell ref="H4:H7"/>
    <mergeCell ref="C19:E19"/>
    <mergeCell ref="A4:A7"/>
    <mergeCell ref="B4:B7"/>
    <mergeCell ref="C4:C7"/>
    <mergeCell ref="D4:D7"/>
    <mergeCell ref="F4:F7"/>
    <mergeCell ref="G4:G7"/>
    <mergeCell ref="E4:E7"/>
  </mergeCells>
  <printOptions/>
  <pageMargins left="0.47" right="0.17" top="0.64" bottom="1" header="0.25" footer="0.5"/>
  <pageSetup horizontalDpi="600" verticalDpi="600" orientation="portrait" paperSize="9" r:id="rId1"/>
  <headerFooter alignWithMargins="0">
    <oddHeader>&amp;L&amp;"Arial Cyr,полужирный"&amp;14 3 курс&amp;C&amp;"Arial Cyr,полужирный курсив"&amp;14Семестровий графік&amp;R&amp;"Arial Cyr,полужирный"&amp;14 5 семестр</oddHeader>
    <oddFooter>&amp;C&amp;"Arial Cyr,полужирный курсив"&amp;14 2010-2011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A1:H25"/>
  <sheetViews>
    <sheetView zoomScale="75" zoomScaleNormal="75" workbookViewId="0" topLeftCell="A10">
      <selection activeCell="A1" sqref="A1"/>
      <selection activeCell="B18" sqref="B18"/>
    </sheetView>
  </sheetViews>
  <sheetFormatPr defaultColWidth="9.00390625" defaultRowHeight="12.75"/>
  <cols>
    <col min="1" max="1" width="23.625" style="45" customWidth="1"/>
    <col min="2" max="2" width="12.875" style="45" customWidth="1"/>
    <col min="3" max="6" width="8.625" style="5" customWidth="1"/>
    <col min="7" max="7" width="15.375" style="45" customWidth="1"/>
    <col min="8" max="8" width="14.125" style="45" customWidth="1"/>
    <col min="9" max="16384" width="9.125" style="45" customWidth="1"/>
  </cols>
  <sheetData>
    <row r="1" spans="1:8" ht="12" customHeight="1">
      <c r="A1" s="40"/>
      <c r="B1" s="40"/>
      <c r="C1" s="41"/>
      <c r="D1" s="41"/>
      <c r="E1" s="41"/>
      <c r="F1" s="41"/>
      <c r="G1" s="41"/>
      <c r="H1" s="42"/>
    </row>
    <row r="2" spans="1:8" ht="20.25" thickBot="1">
      <c r="A2" s="1" t="s">
        <v>15</v>
      </c>
      <c r="B2" s="1"/>
      <c r="C2" s="4"/>
      <c r="D2" s="4"/>
      <c r="E2" s="4"/>
      <c r="F2" s="4"/>
      <c r="G2" s="10"/>
      <c r="H2" s="47"/>
    </row>
    <row r="3" spans="1:8" ht="12.75">
      <c r="A3" s="208" t="s">
        <v>4</v>
      </c>
      <c r="B3" s="222" t="s">
        <v>6</v>
      </c>
      <c r="C3" s="193" t="s">
        <v>0</v>
      </c>
      <c r="D3" s="225" t="s">
        <v>1</v>
      </c>
      <c r="E3" s="225" t="s">
        <v>2</v>
      </c>
      <c r="F3" s="225" t="s">
        <v>3</v>
      </c>
      <c r="G3" s="227" t="s">
        <v>5</v>
      </c>
      <c r="H3" s="229" t="s">
        <v>24</v>
      </c>
    </row>
    <row r="4" spans="1:8" ht="12.75">
      <c r="A4" s="209"/>
      <c r="B4" s="223"/>
      <c r="C4" s="194"/>
      <c r="D4" s="226"/>
      <c r="E4" s="226"/>
      <c r="F4" s="226"/>
      <c r="G4" s="228"/>
      <c r="H4" s="230"/>
    </row>
    <row r="5" spans="1:8" ht="12.75">
      <c r="A5" s="209"/>
      <c r="B5" s="223"/>
      <c r="C5" s="194"/>
      <c r="D5" s="226"/>
      <c r="E5" s="226"/>
      <c r="F5" s="226"/>
      <c r="G5" s="228"/>
      <c r="H5" s="230"/>
    </row>
    <row r="6" spans="1:8" ht="19.5" customHeight="1" thickBot="1">
      <c r="A6" s="210"/>
      <c r="B6" s="224"/>
      <c r="C6" s="194"/>
      <c r="D6" s="226"/>
      <c r="E6" s="226"/>
      <c r="F6" s="226"/>
      <c r="G6" s="228"/>
      <c r="H6" s="192"/>
    </row>
    <row r="7" spans="1:8" ht="52.5" customHeight="1">
      <c r="A7" s="179" t="s">
        <v>61</v>
      </c>
      <c r="B7" s="108">
        <f aca="true" t="shared" si="0" ref="B7:B16">SUM(C7:F7)</f>
        <v>180</v>
      </c>
      <c r="C7" s="104">
        <v>26</v>
      </c>
      <c r="D7" s="59">
        <v>26</v>
      </c>
      <c r="E7" s="59">
        <v>24</v>
      </c>
      <c r="F7" s="59">
        <v>104</v>
      </c>
      <c r="G7" s="63" t="s">
        <v>7</v>
      </c>
      <c r="H7" s="89" t="s">
        <v>62</v>
      </c>
    </row>
    <row r="8" spans="1:8" ht="52.5" customHeight="1">
      <c r="A8" s="181" t="s">
        <v>65</v>
      </c>
      <c r="B8" s="109">
        <f t="shared" si="0"/>
        <v>180</v>
      </c>
      <c r="C8" s="105">
        <v>26</v>
      </c>
      <c r="D8" s="36">
        <v>26</v>
      </c>
      <c r="E8" s="36">
        <v>24</v>
      </c>
      <c r="F8" s="36">
        <v>104</v>
      </c>
      <c r="G8" s="64" t="s">
        <v>7</v>
      </c>
      <c r="H8" s="91" t="s">
        <v>63</v>
      </c>
    </row>
    <row r="9" spans="1:8" ht="52.5" customHeight="1">
      <c r="A9" s="181" t="s">
        <v>82</v>
      </c>
      <c r="B9" s="109">
        <f>SUM(C9:F9)</f>
        <v>180</v>
      </c>
      <c r="C9" s="105">
        <v>26</v>
      </c>
      <c r="D9" s="36">
        <v>26</v>
      </c>
      <c r="E9" s="36">
        <v>24</v>
      </c>
      <c r="F9" s="36">
        <v>104</v>
      </c>
      <c r="G9" s="64" t="s">
        <v>7</v>
      </c>
      <c r="H9" s="91" t="s">
        <v>31</v>
      </c>
    </row>
    <row r="10" spans="1:8" ht="52.5" customHeight="1">
      <c r="A10" s="181" t="s">
        <v>44</v>
      </c>
      <c r="B10" s="109">
        <f>SUM(C10:F10)</f>
        <v>180</v>
      </c>
      <c r="C10" s="105">
        <v>26</v>
      </c>
      <c r="D10" s="36">
        <v>26</v>
      </c>
      <c r="E10" s="36">
        <v>24</v>
      </c>
      <c r="F10" s="36">
        <v>104</v>
      </c>
      <c r="G10" s="64" t="s">
        <v>7</v>
      </c>
      <c r="H10" s="90" t="s">
        <v>45</v>
      </c>
    </row>
    <row r="11" spans="1:8" ht="52.5" customHeight="1">
      <c r="A11" s="181" t="s">
        <v>108</v>
      </c>
      <c r="B11" s="109">
        <f t="shared" si="0"/>
        <v>144</v>
      </c>
      <c r="C11" s="105">
        <v>16</v>
      </c>
      <c r="D11" s="36">
        <v>18</v>
      </c>
      <c r="E11" s="36">
        <v>26</v>
      </c>
      <c r="F11" s="36">
        <v>84</v>
      </c>
      <c r="G11" s="65" t="s">
        <v>8</v>
      </c>
      <c r="H11" s="90" t="s">
        <v>109</v>
      </c>
    </row>
    <row r="12" spans="1:8" ht="52.5" customHeight="1">
      <c r="A12" s="181" t="s">
        <v>84</v>
      </c>
      <c r="B12" s="109">
        <f t="shared" si="0"/>
        <v>108</v>
      </c>
      <c r="C12" s="105">
        <v>24</v>
      </c>
      <c r="D12" s="36">
        <v>30</v>
      </c>
      <c r="E12" s="36">
        <v>16</v>
      </c>
      <c r="F12" s="36">
        <v>38</v>
      </c>
      <c r="G12" s="65" t="s">
        <v>8</v>
      </c>
      <c r="H12" s="90" t="s">
        <v>105</v>
      </c>
    </row>
    <row r="13" spans="1:8" ht="52.5" customHeight="1">
      <c r="A13" s="181" t="s">
        <v>119</v>
      </c>
      <c r="B13" s="109">
        <f t="shared" si="0"/>
        <v>180</v>
      </c>
      <c r="C13" s="105">
        <v>30</v>
      </c>
      <c r="D13" s="36">
        <v>20</v>
      </c>
      <c r="E13" s="36">
        <v>20</v>
      </c>
      <c r="F13" s="36">
        <v>110</v>
      </c>
      <c r="G13" s="65" t="s">
        <v>8</v>
      </c>
      <c r="H13" s="90" t="s">
        <v>25</v>
      </c>
    </row>
    <row r="14" spans="1:8" ht="52.5" customHeight="1">
      <c r="A14" s="181" t="s">
        <v>85</v>
      </c>
      <c r="B14" s="109">
        <f t="shared" si="0"/>
        <v>108</v>
      </c>
      <c r="C14" s="105">
        <v>24</v>
      </c>
      <c r="D14" s="36">
        <v>30</v>
      </c>
      <c r="E14" s="36">
        <v>16</v>
      </c>
      <c r="F14" s="36">
        <v>38</v>
      </c>
      <c r="G14" s="65" t="s">
        <v>8</v>
      </c>
      <c r="H14" s="90" t="s">
        <v>105</v>
      </c>
    </row>
    <row r="15" spans="1:8" ht="52.5" customHeight="1">
      <c r="A15" s="181" t="s">
        <v>102</v>
      </c>
      <c r="B15" s="109">
        <f t="shared" si="0"/>
        <v>108</v>
      </c>
      <c r="C15" s="105">
        <v>16</v>
      </c>
      <c r="D15" s="36">
        <v>22</v>
      </c>
      <c r="E15" s="36">
        <v>20</v>
      </c>
      <c r="F15" s="36">
        <v>50</v>
      </c>
      <c r="G15" s="65" t="s">
        <v>8</v>
      </c>
      <c r="H15" s="90" t="s">
        <v>105</v>
      </c>
    </row>
    <row r="16" spans="1:8" ht="52.5" customHeight="1">
      <c r="A16" s="181" t="s">
        <v>86</v>
      </c>
      <c r="B16" s="109">
        <f t="shared" si="0"/>
        <v>108</v>
      </c>
      <c r="C16" s="105">
        <v>18</v>
      </c>
      <c r="D16" s="36">
        <v>14</v>
      </c>
      <c r="E16" s="36">
        <v>26</v>
      </c>
      <c r="F16" s="36">
        <v>50</v>
      </c>
      <c r="G16" s="65" t="s">
        <v>8</v>
      </c>
      <c r="H16" s="90" t="s">
        <v>105</v>
      </c>
    </row>
    <row r="17" spans="1:8" ht="52.5" customHeight="1" thickBot="1">
      <c r="A17" s="191" t="s">
        <v>107</v>
      </c>
      <c r="B17" s="110">
        <v>72</v>
      </c>
      <c r="C17" s="113" t="s">
        <v>9</v>
      </c>
      <c r="D17" s="86" t="s">
        <v>9</v>
      </c>
      <c r="E17" s="86" t="s">
        <v>9</v>
      </c>
      <c r="F17" s="86" t="s">
        <v>9</v>
      </c>
      <c r="G17" s="80" t="s">
        <v>9</v>
      </c>
      <c r="H17" s="94" t="s">
        <v>105</v>
      </c>
    </row>
    <row r="18" spans="1:8" ht="21" customHeight="1" thickBot="1">
      <c r="A18" s="50" t="s">
        <v>69</v>
      </c>
      <c r="B18" s="32">
        <f>SUM(B7:B17)</f>
        <v>1548</v>
      </c>
      <c r="C18" s="102">
        <f>SUM(C7:C17)</f>
        <v>232</v>
      </c>
      <c r="D18" s="32">
        <f>SUM(D7:D17)</f>
        <v>238</v>
      </c>
      <c r="E18" s="32">
        <f>SUM(E7:E17)</f>
        <v>220</v>
      </c>
      <c r="F18" s="32">
        <f>SUM(F7:F17)</f>
        <v>786</v>
      </c>
      <c r="G18" s="133">
        <f>B18/36</f>
        <v>43</v>
      </c>
      <c r="H18" s="96"/>
    </row>
    <row r="19" spans="1:8" ht="21" customHeight="1" thickBot="1">
      <c r="A19" s="220" t="s">
        <v>66</v>
      </c>
      <c r="B19" s="221"/>
      <c r="C19" s="197">
        <f>C18+D18</f>
        <v>470</v>
      </c>
      <c r="D19" s="198"/>
      <c r="E19" s="186"/>
      <c r="F19" s="22">
        <f>H19/5</f>
        <v>5.529411764705882</v>
      </c>
      <c r="G19" s="32">
        <v>17</v>
      </c>
      <c r="H19" s="23">
        <f>C19/G19</f>
        <v>27.647058823529413</v>
      </c>
    </row>
    <row r="20" spans="1:8" s="34" customFormat="1" ht="12" customHeight="1">
      <c r="A20" s="40"/>
      <c r="B20" s="40"/>
      <c r="C20" s="41"/>
      <c r="D20" s="41"/>
      <c r="E20" s="41"/>
      <c r="F20" s="41"/>
      <c r="G20" s="41"/>
      <c r="H20" s="42"/>
    </row>
    <row r="25" ht="18">
      <c r="A25" s="170" t="s">
        <v>139</v>
      </c>
    </row>
  </sheetData>
  <mergeCells count="10">
    <mergeCell ref="A19:B19"/>
    <mergeCell ref="C19:E19"/>
    <mergeCell ref="F3:F6"/>
    <mergeCell ref="G3:G6"/>
    <mergeCell ref="H3:H6"/>
    <mergeCell ref="A3:A6"/>
    <mergeCell ref="B3:B6"/>
    <mergeCell ref="C3:C6"/>
    <mergeCell ref="D3:D6"/>
    <mergeCell ref="E3:E6"/>
  </mergeCells>
  <printOptions/>
  <pageMargins left="0.29" right="0.24" top="0.71" bottom="0.76" header="0.25" footer="0.37"/>
  <pageSetup horizontalDpi="600" verticalDpi="600" orientation="portrait" paperSize="9" r:id="rId1"/>
  <headerFooter alignWithMargins="0">
    <oddHeader>&amp;L&amp;"Arial Cyr,полужирный"&amp;14 3 курс&amp;C&amp;"Arial Cyr,полужирный курсив"&amp;14Семестровий графік
для студентів третього курсу&amp;R&amp;"Arial Cyr,полужирный курсив"&amp;14 &amp;12 6 семестр
</oddHeader>
    <oddFooter>&amp;C&amp;"Arial Cyr,полужирный"&amp;14 2010-2011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Сателлит</dc:creator>
  <cp:keywords/>
  <dc:description/>
  <cp:lastModifiedBy>Alex</cp:lastModifiedBy>
  <cp:lastPrinted>2010-11-29T09:32:38Z</cp:lastPrinted>
  <dcterms:created xsi:type="dcterms:W3CDTF">1998-09-10T17:59:45Z</dcterms:created>
  <dcterms:modified xsi:type="dcterms:W3CDTF">2010-12-13T11:27:28Z</dcterms:modified>
  <cp:category/>
  <cp:version/>
  <cp:contentType/>
  <cp:contentStatus/>
</cp:coreProperties>
</file>